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113-2及114電機系開課相關(函通知 表格等)-1131226新增\114 開課\114 電機系課程規劃表(中英文)-1140414秘書寄件\昭純修改_全人通識及體育114入學起有變革-1140818更新\公告板\"/>
    </mc:Choice>
  </mc:AlternateContent>
  <xr:revisionPtr revIDLastSave="0" documentId="8_{B5B6BC85-91EA-4BCE-A945-8E87EEE5D60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必修科目表（學士班）" sheetId="25" r:id="rId1"/>
  </sheets>
  <definedNames>
    <definedName name="_xlnm.Print_Titles" localSheetId="0">'必修科目表（學士班）'!$1:$4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0" i="25" l="1"/>
  <c r="O61" i="25"/>
  <c r="P28" i="25" l="1"/>
  <c r="P20" i="25" l="1"/>
  <c r="P17" i="25"/>
  <c r="O41" i="25"/>
  <c r="O17" i="25" l="1"/>
  <c r="F63" i="25" s="1"/>
  <c r="F64" i="25"/>
  <c r="P6" i="25"/>
  <c r="O6" i="25" l="1"/>
  <c r="C63" i="25" s="1"/>
  <c r="G63" i="25"/>
  <c r="L63" i="25" l="1"/>
  <c r="Q63" i="25" s="1"/>
</calcChain>
</file>

<file path=xl/sharedStrings.xml><?xml version="1.0" encoding="utf-8"?>
<sst xmlns="http://schemas.openxmlformats.org/spreadsheetml/2006/main" count="237" uniqueCount="170">
  <si>
    <t>類別</t>
  </si>
  <si>
    <t>選別</t>
  </si>
  <si>
    <t>一年級</t>
  </si>
  <si>
    <t>二年級</t>
  </si>
  <si>
    <t>三年級</t>
  </si>
  <si>
    <t>四年級</t>
  </si>
  <si>
    <t>備註</t>
  </si>
  <si>
    <t>上</t>
  </si>
  <si>
    <t>下</t>
  </si>
  <si>
    <t>全人教育課程</t>
  </si>
  <si>
    <t>必</t>
  </si>
  <si>
    <t>通</t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</si>
  <si>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1" type="noConversion"/>
  </si>
  <si>
    <t>規定學分</t>
    <phoneticPr fontId="1" type="noConversion"/>
  </si>
  <si>
    <t>類別最低應修學分數</t>
    <phoneticPr fontId="1" type="noConversion"/>
  </si>
  <si>
    <t>模組最低應修學分數</t>
    <phoneticPr fontId="1" type="noConversion"/>
  </si>
  <si>
    <t>大學入門</t>
    <phoneticPr fontId="1" type="noConversion"/>
  </si>
  <si>
    <t>人生哲學</t>
    <phoneticPr fontId="1" type="noConversion"/>
  </si>
  <si>
    <t>國文</t>
    <phoneticPr fontId="1" type="noConversion"/>
  </si>
  <si>
    <t>外國語文</t>
    <phoneticPr fontId="1" type="noConversion"/>
  </si>
  <si>
    <t>人文與藝術通識領域</t>
    <phoneticPr fontId="1" type="noConversion"/>
  </si>
  <si>
    <t>自然與科技通識領域</t>
    <phoneticPr fontId="1" type="noConversion"/>
  </si>
  <si>
    <t>社會科學通識領域</t>
    <phoneticPr fontId="1" type="noConversion"/>
  </si>
  <si>
    <t>體育</t>
    <phoneticPr fontId="1" type="noConversion"/>
  </si>
  <si>
    <t>導師時間</t>
    <phoneticPr fontId="1" type="noConversion"/>
  </si>
  <si>
    <t>必</t>
    <phoneticPr fontId="1" type="noConversion"/>
  </si>
  <si>
    <t>校訂</t>
    <phoneticPr fontId="1" type="noConversion"/>
  </si>
  <si>
    <t>核心課程</t>
    <phoneticPr fontId="1" type="noConversion"/>
  </si>
  <si>
    <t>基本能力課程</t>
    <phoneticPr fontId="1" type="noConversion"/>
  </si>
  <si>
    <t>資訊素養</t>
    <phoneticPr fontId="1" type="noConversion"/>
  </si>
  <si>
    <t>通識涵養課程</t>
    <phoneticPr fontId="1" type="noConversion"/>
  </si>
  <si>
    <r>
      <rPr>
        <sz val="12"/>
        <rFont val="標楷體"/>
        <family val="4"/>
        <charset val="136"/>
      </rPr>
      <t>系主任：</t>
    </r>
    <phoneticPr fontId="1" type="noConversion"/>
  </si>
  <si>
    <r>
      <rPr>
        <sz val="12"/>
        <rFont val="標楷體"/>
        <family val="4"/>
        <charset val="136"/>
      </rPr>
      <t>院長：</t>
    </r>
    <phoneticPr fontId="1" type="noConversion"/>
  </si>
  <si>
    <r>
      <rPr>
        <sz val="12"/>
        <rFont val="標楷體"/>
        <family val="4"/>
        <charset val="136"/>
      </rPr>
      <t>教務長：</t>
    </r>
    <phoneticPr fontId="1" type="noConversion"/>
  </si>
  <si>
    <t>模組</t>
    <phoneticPr fontId="1" type="noConversion"/>
  </si>
  <si>
    <r>
      <rPr>
        <sz val="12"/>
        <rFont val="標楷體"/>
        <family val="4"/>
        <charset val="136"/>
      </rPr>
      <t>課務組：</t>
    </r>
    <phoneticPr fontId="1" type="noConversion"/>
  </si>
  <si>
    <r>
      <rPr>
        <sz val="8"/>
        <rFont val="標楷體"/>
        <family val="4"/>
        <charset val="136"/>
      </rPr>
      <t>必修</t>
    </r>
    <phoneticPr fontId="1" type="noConversion"/>
  </si>
  <si>
    <r>
      <rPr>
        <sz val="8"/>
        <rFont val="標楷體"/>
        <family val="4"/>
        <charset val="136"/>
      </rPr>
      <t>必選</t>
    </r>
    <phoneticPr fontId="1" type="noConversion"/>
  </si>
  <si>
    <t>必</t>
    <phoneticPr fontId="13" type="noConversion"/>
  </si>
  <si>
    <t>英文至少4學分，但入學考試或經檢定達一定標準者，得免修大一英文，逕選修讀第二外語課程。</t>
    <phoneticPr fontId="1" type="noConversion"/>
  </si>
  <si>
    <r>
      <rPr>
        <sz val="8"/>
        <rFont val="標楷體"/>
        <family val="4"/>
        <charset val="136"/>
      </rPr>
      <t xml:space="preserve">選修學分數
</t>
    </r>
    <r>
      <rPr>
        <sz val="8"/>
        <rFont val="Times New Roman"/>
        <family val="1"/>
      </rPr>
      <t>C</t>
    </r>
    <phoneticPr fontId="1" type="noConversion"/>
  </si>
  <si>
    <r>
      <rPr>
        <sz val="8"/>
        <rFont val="標楷體"/>
        <family val="4"/>
        <charset val="136"/>
      </rPr>
      <t xml:space="preserve">全人教育課程學分數
</t>
    </r>
    <r>
      <rPr>
        <sz val="8"/>
        <rFont val="Times New Roman"/>
        <family val="1"/>
      </rPr>
      <t>A</t>
    </r>
    <phoneticPr fontId="1" type="noConversion"/>
  </si>
  <si>
    <r>
      <rPr>
        <sz val="8"/>
        <rFont val="標楷體"/>
        <family val="4"/>
        <charset val="136"/>
      </rPr>
      <t xml:space="preserve">院系必修必選學分數
</t>
    </r>
    <r>
      <rPr>
        <sz val="8"/>
        <rFont val="Times New Roman"/>
        <family val="1"/>
      </rPr>
      <t>B</t>
    </r>
    <phoneticPr fontId="1" type="noConversion"/>
  </si>
  <si>
    <t>不開設全校性必修課程，改以學生需通過本校資訊基本能力檢定為畢業條件，檢定方式採認證或修讀相關課程方式抵免。</t>
    <phoneticPr fontId="1" type="noConversion"/>
  </si>
  <si>
    <r>
      <rPr>
        <sz val="8"/>
        <rFont val="標楷體"/>
        <family val="4"/>
        <charset val="136"/>
      </rPr>
      <t>畢業學分數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1" type="noConversion"/>
  </si>
  <si>
    <t>微積分(二)</t>
  </si>
  <si>
    <t>普通物理(二)</t>
  </si>
  <si>
    <t>電子學(ㄧ)</t>
  </si>
  <si>
    <t>電子學(二)</t>
  </si>
  <si>
    <r>
      <t>院別：理工學院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系別：電機工程學系</t>
    </r>
    <r>
      <rPr>
        <sz val="12"/>
        <rFont val="Times New Roman"/>
        <family val="1"/>
      </rPr>
      <t xml:space="preserve">                    </t>
    </r>
    <phoneticPr fontId="1" type="noConversion"/>
  </si>
  <si>
    <t>工程數學–微分方程</t>
    <phoneticPr fontId="13" type="noConversion"/>
  </si>
  <si>
    <r>
      <rPr>
        <sz val="10"/>
        <rFont val="標楷體"/>
        <family val="4"/>
        <charset val="136"/>
      </rPr>
      <t>必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</si>
  <si>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</si>
  <si>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邏輯設計</t>
    </r>
  </si>
  <si>
    <t>02964</t>
    <phoneticPr fontId="1" type="noConversion"/>
  </si>
  <si>
    <r>
      <rPr>
        <sz val="10"/>
        <rFont val="標楷體"/>
        <family val="4"/>
        <charset val="136"/>
      </rPr>
      <t>邏輯設計實驗</t>
    </r>
  </si>
  <si>
    <t>10116</t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</si>
  <si>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</si>
  <si>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t>14564</t>
    <phoneticPr fontId="1" type="noConversion"/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</si>
  <si>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</si>
  <si>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t>14565</t>
    <phoneticPr fontId="1" type="noConversion"/>
  </si>
  <si>
    <r>
      <rPr>
        <sz val="10"/>
        <rFont val="標楷體"/>
        <family val="4"/>
        <charset val="136"/>
      </rPr>
      <t>工程數學－機率學</t>
    </r>
    <phoneticPr fontId="1" type="noConversion"/>
  </si>
  <si>
    <t>15867</t>
    <phoneticPr fontId="1" type="noConversion"/>
  </si>
  <si>
    <r>
      <rPr>
        <sz val="10"/>
        <rFont val="標楷體"/>
        <family val="4"/>
        <charset val="136"/>
      </rPr>
      <t>訊號與系統</t>
    </r>
    <phoneticPr fontId="1" type="noConversion"/>
  </si>
  <si>
    <t>05973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</si>
  <si>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</si>
  <si>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04695</t>
    <phoneticPr fontId="1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</si>
  <si>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</si>
  <si>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t>04696</t>
    <phoneticPr fontId="1" type="noConversion"/>
  </si>
  <si>
    <r>
      <rPr>
        <sz val="10"/>
        <rFont val="標楷體"/>
        <family val="4"/>
        <charset val="136"/>
      </rPr>
      <t>專題實驗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</si>
  <si>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t>09274</t>
    <phoneticPr fontId="1" type="noConversion"/>
  </si>
  <si>
    <t>專題實驗(二)</t>
    <phoneticPr fontId="1" type="noConversion"/>
  </si>
  <si>
    <t>09275</t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</si>
  <si>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</si>
  <si>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工程數學－複變函數</t>
    </r>
    <phoneticPr fontId="1" type="noConversion"/>
  </si>
  <si>
    <t>18488</t>
    <phoneticPr fontId="1" type="noConversion"/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</si>
  <si>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三</t>
    </r>
    <r>
      <rPr>
        <sz val="10"/>
        <rFont val="Times New Roman"/>
        <family val="1"/>
      </rPr>
      <t>)</t>
    </r>
    <phoneticPr fontId="1" type="noConversion"/>
  </si>
  <si>
    <t>02534</t>
    <phoneticPr fontId="1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</si>
  <si>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</si>
  <si>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</si>
  <si>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通訊系統導論</t>
    </r>
    <phoneticPr fontId="1" type="noConversion"/>
  </si>
  <si>
    <t xml:space="preserve"> </t>
    <phoneticPr fontId="1" type="noConversion"/>
  </si>
  <si>
    <t>07157</t>
    <phoneticPr fontId="1" type="noConversion"/>
  </si>
  <si>
    <t>07497</t>
    <phoneticPr fontId="1" type="noConversion"/>
  </si>
  <si>
    <t>21895</t>
    <phoneticPr fontId="1" type="noConversion"/>
  </si>
  <si>
    <r>
      <rPr>
        <sz val="10"/>
        <rFont val="標楷體"/>
        <family val="4"/>
        <charset val="136"/>
      </rPr>
      <t>數位訊號處理</t>
    </r>
    <phoneticPr fontId="1" type="noConversion"/>
  </si>
  <si>
    <t>04399</t>
    <phoneticPr fontId="1" type="noConversion"/>
  </si>
  <si>
    <t>01862</t>
    <phoneticPr fontId="1" type="noConversion"/>
  </si>
  <si>
    <t>資料結構</t>
    <phoneticPr fontId="1" type="noConversion"/>
  </si>
  <si>
    <t>02492</t>
    <phoneticPr fontId="1" type="noConversion"/>
  </si>
  <si>
    <r>
      <rPr>
        <sz val="10"/>
        <rFont val="標楷體"/>
        <family val="4"/>
        <charset val="136"/>
      </rPr>
      <t>控制工程</t>
    </r>
    <phoneticPr fontId="1" type="noConversion"/>
  </si>
  <si>
    <t>02165</t>
    <phoneticPr fontId="1" type="noConversion"/>
  </si>
  <si>
    <t xml:space="preserve"> </t>
    <phoneticPr fontId="1" type="noConversion"/>
  </si>
  <si>
    <r>
      <rPr>
        <sz val="10"/>
        <rFont val="標楷體"/>
        <family val="4"/>
        <charset val="136"/>
      </rPr>
      <t>電機機械</t>
    </r>
    <phoneticPr fontId="1" type="noConversion"/>
  </si>
  <si>
    <t>02582</t>
    <phoneticPr fontId="1" type="noConversion"/>
  </si>
  <si>
    <r>
      <rPr>
        <sz val="10"/>
        <rFont val="標楷體"/>
        <family val="4"/>
        <charset val="136"/>
      </rPr>
      <t>數位系統設計</t>
    </r>
    <phoneticPr fontId="1" type="noConversion"/>
  </si>
  <si>
    <r>
      <t>VLSI</t>
    </r>
    <r>
      <rPr>
        <sz val="10"/>
        <rFont val="標楷體"/>
        <family val="4"/>
        <charset val="136"/>
      </rPr>
      <t>電路設計導論</t>
    </r>
    <phoneticPr fontId="1" type="noConversion"/>
  </si>
  <si>
    <r>
      <rPr>
        <sz val="10"/>
        <rFont val="標楷體"/>
        <family val="4"/>
        <charset val="136"/>
      </rPr>
      <t>通訊實驗</t>
    </r>
    <phoneticPr fontId="1" type="noConversion"/>
  </si>
  <si>
    <t>09153</t>
    <phoneticPr fontId="1" type="noConversion"/>
  </si>
  <si>
    <r>
      <rPr>
        <sz val="10"/>
        <rFont val="標楷體"/>
        <family val="4"/>
        <charset val="136"/>
      </rPr>
      <t>數位訊號處理實驗</t>
    </r>
    <phoneticPr fontId="1" type="noConversion"/>
  </si>
  <si>
    <t>14636</t>
    <phoneticPr fontId="1" type="noConversion"/>
  </si>
  <si>
    <r>
      <rPr>
        <sz val="10"/>
        <rFont val="標楷體"/>
        <family val="4"/>
        <charset val="136"/>
      </rPr>
      <t>微算機實驗</t>
    </r>
    <phoneticPr fontId="1" type="noConversion"/>
  </si>
  <si>
    <r>
      <rPr>
        <sz val="10"/>
        <rFont val="標楷體"/>
        <family val="4"/>
        <charset val="136"/>
      </rPr>
      <t>計算機網路實驗</t>
    </r>
    <phoneticPr fontId="1" type="noConversion"/>
  </si>
  <si>
    <t>18651</t>
    <phoneticPr fontId="1" type="noConversion"/>
  </si>
  <si>
    <r>
      <rPr>
        <sz val="10"/>
        <rFont val="標楷體"/>
        <family val="4"/>
        <charset val="136"/>
      </rPr>
      <t>控制實驗</t>
    </r>
    <phoneticPr fontId="1" type="noConversion"/>
  </si>
  <si>
    <t>09513</t>
    <phoneticPr fontId="1" type="noConversion"/>
  </si>
  <si>
    <r>
      <rPr>
        <sz val="10"/>
        <rFont val="標楷體"/>
        <family val="4"/>
        <charset val="136"/>
      </rPr>
      <t>數位控制實驗</t>
    </r>
    <phoneticPr fontId="1" type="noConversion"/>
  </si>
  <si>
    <r>
      <rPr>
        <sz val="10"/>
        <rFont val="標楷體"/>
        <family val="4"/>
        <charset val="136"/>
      </rPr>
      <t>數位積體電路設計實習</t>
    </r>
    <phoneticPr fontId="1" type="noConversion"/>
  </si>
  <si>
    <t>09504</t>
    <phoneticPr fontId="1" type="noConversion"/>
  </si>
  <si>
    <r>
      <rPr>
        <sz val="10"/>
        <rFont val="標楷體"/>
        <family val="4"/>
        <charset val="136"/>
      </rPr>
      <t>可程式系統晶片設計實習</t>
    </r>
  </si>
  <si>
    <t>13510</t>
    <phoneticPr fontId="1" type="noConversion"/>
  </si>
  <si>
    <t>八選二</t>
  </si>
  <si>
    <t>工程數學–微分方程-英</t>
    <phoneticPr fontId="13" type="noConversion"/>
  </si>
  <si>
    <t>15852</t>
    <phoneticPr fontId="1" type="noConversion"/>
  </si>
  <si>
    <t>23450</t>
    <phoneticPr fontId="1" type="noConversion"/>
  </si>
  <si>
    <t>13810</t>
    <phoneticPr fontId="1" type="noConversion"/>
  </si>
  <si>
    <r>
      <rPr>
        <sz val="10"/>
        <rFont val="標楷體"/>
        <family val="4"/>
        <charset val="136"/>
      </rPr>
      <t>電路實驗</t>
    </r>
    <phoneticPr fontId="1" type="noConversion"/>
  </si>
  <si>
    <t>02570</t>
    <phoneticPr fontId="1" type="noConversion"/>
  </si>
  <si>
    <t>13811</t>
    <phoneticPr fontId="1" type="noConversion"/>
  </si>
  <si>
    <t>14562</t>
    <phoneticPr fontId="1" type="noConversion"/>
  </si>
  <si>
    <t>02532</t>
    <phoneticPr fontId="1" type="noConversion"/>
  </si>
  <si>
    <t>領域核心課程</t>
    <phoneticPr fontId="13" type="noConversion"/>
  </si>
  <si>
    <t xml:space="preserve">基礎核心課程       </t>
    <phoneticPr fontId="1" type="noConversion"/>
  </si>
  <si>
    <t>系專業必修課程</t>
    <phoneticPr fontId="13" type="noConversion"/>
  </si>
  <si>
    <t xml:space="preserve">   院系必修課程</t>
    <phoneticPr fontId="13" type="noConversion"/>
  </si>
  <si>
    <t>00001</t>
    <phoneticPr fontId="13" type="noConversion"/>
  </si>
  <si>
    <t>微積分(ㄧ)</t>
    <phoneticPr fontId="13" type="noConversion"/>
  </si>
  <si>
    <t>普通物理(ㄧ)</t>
    <phoneticPr fontId="13" type="noConversion"/>
  </si>
  <si>
    <t>二選一</t>
    <phoneticPr fontId="13" type="noConversion"/>
  </si>
  <si>
    <t>八選三</t>
    <phoneticPr fontId="13" type="noConversion"/>
  </si>
  <si>
    <t>系核心課程</t>
    <phoneticPr fontId="13" type="noConversion"/>
  </si>
  <si>
    <t>專業模組</t>
    <phoneticPr fontId="1" type="noConversion"/>
  </si>
  <si>
    <t>實驗課程</t>
    <phoneticPr fontId="1" type="noConversion"/>
  </si>
  <si>
    <r>
      <t xml:space="preserve"> </t>
    </r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 xml:space="preserve"> 1.</t>
    </r>
    <r>
      <rPr>
        <sz val="12"/>
        <rFont val="標楷體"/>
        <family val="4"/>
        <charset val="136"/>
      </rPr>
      <t>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須含全英語專業課程</t>
    </r>
    <r>
      <rPr>
        <sz val="12"/>
        <rFont val="Times New Roman"/>
        <family val="1"/>
      </rPr>
      <t xml:space="preserve"> 4 </t>
    </r>
    <r>
      <rPr>
        <sz val="12"/>
        <rFont val="標楷體"/>
        <family val="4"/>
        <charset val="136"/>
      </rPr>
      <t xml:space="preserve">學分
</t>
    </r>
    <r>
      <rPr>
        <sz val="12"/>
        <rFont val="Times New Roman"/>
        <family val="1"/>
      </rPr>
      <t xml:space="preserve">          2.</t>
    </r>
    <r>
      <rPr>
        <sz val="12"/>
        <rFont val="標楷體"/>
        <family val="4"/>
        <charset val="136"/>
      </rPr>
      <t>選修課程</t>
    </r>
    <r>
      <rPr>
        <sz val="12"/>
        <rFont val="Times New Roman"/>
        <family val="1"/>
      </rPr>
      <t xml:space="preserve"> : </t>
    </r>
    <r>
      <rPr>
        <sz val="12"/>
        <rFont val="標楷體"/>
        <family val="4"/>
        <charset val="136"/>
      </rPr>
      <t>必須修滿本系專業選修課程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學分，其他</t>
    </r>
    <r>
      <rPr>
        <sz val="12"/>
        <rFont val="標楷體"/>
        <family val="4"/>
        <charset val="136"/>
      </rPr>
      <t>專業課程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學分</t>
    </r>
    <r>
      <rPr>
        <sz val="12"/>
        <rFont val="新細明體"/>
        <family val="1"/>
        <charset val="136"/>
      </rPr>
      <t>。</t>
    </r>
    <phoneticPr fontId="13" type="noConversion"/>
  </si>
  <si>
    <t>專業倫理-科技倫理</t>
    <phoneticPr fontId="1" type="noConversion"/>
  </si>
  <si>
    <t>工程數學–線性代數</t>
    <phoneticPr fontId="13" type="noConversion"/>
  </si>
  <si>
    <t>15851</t>
    <phoneticPr fontId="13" type="noConversion"/>
  </si>
  <si>
    <t>電磁學(ㄧ)</t>
    <phoneticPr fontId="13" type="noConversion"/>
  </si>
  <si>
    <t xml:space="preserve"> </t>
    <phoneticPr fontId="13" type="noConversion"/>
  </si>
  <si>
    <t xml:space="preserve"> </t>
    <phoneticPr fontId="13" type="noConversion"/>
  </si>
  <si>
    <t xml:space="preserve"> </t>
    <phoneticPr fontId="13" type="noConversion"/>
  </si>
  <si>
    <t>程式設計(一)</t>
    <phoneticPr fontId="13" type="noConversion"/>
  </si>
  <si>
    <t>16171</t>
    <phoneticPr fontId="1" type="noConversion"/>
  </si>
  <si>
    <t>程式設計(二)</t>
    <phoneticPr fontId="1" type="noConversion"/>
  </si>
  <si>
    <r>
      <rPr>
        <sz val="11"/>
        <rFont val="標楷體"/>
        <family val="4"/>
        <charset val="136"/>
      </rPr>
      <t>選修課程</t>
    </r>
    <phoneticPr fontId="1" type="noConversion"/>
  </si>
  <si>
    <r>
      <rPr>
        <sz val="10"/>
        <rFont val="標楷體"/>
        <family val="4"/>
        <charset val="136"/>
      </rPr>
      <t>本系</t>
    </r>
    <phoneticPr fontId="1" type="noConversion"/>
  </si>
  <si>
    <r>
      <rPr>
        <sz val="10"/>
        <rFont val="標楷體"/>
        <family val="4"/>
        <charset val="136"/>
      </rPr>
      <t>選</t>
    </r>
    <phoneticPr fontId="1" type="noConversion"/>
  </si>
  <si>
    <t>須修滿本系專業選修課程18學分，其他專業課程5學分</t>
    <phoneticPr fontId="1" type="noConversion"/>
  </si>
  <si>
    <r>
      <rPr>
        <sz val="10"/>
        <rFont val="標楷體"/>
        <family val="4"/>
        <charset val="136"/>
      </rPr>
      <t>其他</t>
    </r>
    <phoneticPr fontId="1" type="noConversion"/>
  </si>
  <si>
    <r>
      <rPr>
        <sz val="10"/>
        <rFont val="標楷體"/>
        <family val="4"/>
        <charset val="136"/>
      </rPr>
      <t>選</t>
    </r>
    <phoneticPr fontId="1" type="noConversion"/>
  </si>
  <si>
    <t>10428</t>
    <phoneticPr fontId="1" type="noConversion"/>
  </si>
  <si>
    <t>09201</t>
    <phoneticPr fontId="13" type="noConversion"/>
  </si>
  <si>
    <t>01863</t>
    <phoneticPr fontId="13" type="noConversion"/>
  </si>
  <si>
    <t>其他專業選修</t>
    <phoneticPr fontId="1" type="noConversion"/>
  </si>
  <si>
    <t>02533</t>
    <phoneticPr fontId="1" type="noConversion"/>
  </si>
  <si>
    <t xml:space="preserve">計算機概論 </t>
    <phoneticPr fontId="13" type="noConversion"/>
  </si>
  <si>
    <t>系專業選修</t>
    <phoneticPr fontId="1" type="noConversion"/>
  </si>
  <si>
    <t>00155</t>
    <phoneticPr fontId="1" type="noConversion"/>
  </si>
  <si>
    <t>00007</t>
    <phoneticPr fontId="1" type="noConversion"/>
  </si>
  <si>
    <t>08199</t>
    <phoneticPr fontId="1" type="noConversion"/>
  </si>
  <si>
    <r>
      <rPr>
        <sz val="12"/>
        <rFont val="標楷體"/>
        <family val="4"/>
        <charset val="136"/>
      </rPr>
      <t>科目代碼</t>
    </r>
    <phoneticPr fontId="1" type="noConversion"/>
  </si>
  <si>
    <t xml:space="preserve">
四選二</t>
    <phoneticPr fontId="13" type="noConversion"/>
  </si>
  <si>
    <t xml:space="preserve"> </t>
    <phoneticPr fontId="13" type="noConversion"/>
  </si>
  <si>
    <r>
      <t>輔仁大學</t>
    </r>
    <r>
      <rPr>
        <sz val="16"/>
        <rFont val="Times New Roman"/>
        <family val="1"/>
      </rPr>
      <t xml:space="preserve"> 114 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必修科目表</t>
    </r>
    <r>
      <rPr>
        <sz val="16"/>
        <rFont val="Times New Roman"/>
        <family val="1"/>
      </rPr>
      <t/>
    </r>
    <phoneticPr fontId="1" type="noConversion"/>
  </si>
  <si>
    <t>作業系統</t>
    <phoneticPr fontId="1" type="noConversion"/>
  </si>
  <si>
    <r>
      <rPr>
        <sz val="10"/>
        <color rgb="FFC00000"/>
        <rFont val="標楷體"/>
        <family val="4"/>
        <charset val="136"/>
      </rPr>
      <t>計算機組織</t>
    </r>
    <phoneticPr fontId="1" type="noConversion"/>
  </si>
  <si>
    <r>
      <rPr>
        <sz val="10"/>
        <color rgb="FFC00000"/>
        <rFont val="標楷體"/>
        <family val="4"/>
        <charset val="136"/>
      </rPr>
      <t>必</t>
    </r>
    <phoneticPr fontId="1" type="noConversion"/>
  </si>
  <si>
    <t>01558</t>
    <phoneticPr fontId="13" type="noConversion"/>
  </si>
  <si>
    <t>永續素養通識領域</t>
    <phoneticPr fontId="1" type="noConversion"/>
  </si>
  <si>
    <t xml:space="preserve">每一領域各2學分，共計8學分。另2學分可於四個領域中擇一修讀(定義為自由選修)，但須排除所屬系(學程)院之通識排除科目。自然領域中資訊科技類(NTI8)課程為電機系通識排除課程。      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</si>
</sst>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8"/>
      <name val="Times New Roman"/>
      <family val="1"/>
    </font>
    <font>
      <sz val="9"/>
      <name val="新細明體"/>
      <family val="1"/>
      <charset val="136"/>
    </font>
    <font>
      <sz val="6"/>
      <color indexed="10"/>
      <name val="標楷體"/>
      <family val="4"/>
      <charset val="136"/>
    </font>
    <font>
      <sz val="6"/>
      <color indexed="10"/>
      <name val="新細明體"/>
      <family val="1"/>
      <charset val="136"/>
    </font>
    <font>
      <sz val="1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rgb="FFC00000"/>
      <name val="Times New Roman"/>
      <family val="1"/>
    </font>
    <font>
      <sz val="10"/>
      <color rgb="FFC00000"/>
      <name val="標楷體"/>
      <family val="4"/>
      <charset val="136"/>
    </font>
    <font>
      <sz val="12"/>
      <color theme="1"/>
      <name val="Times New Roman"/>
      <family val="1"/>
    </font>
    <font>
      <sz val="9"/>
      <color theme="1"/>
      <name val="新細明體"/>
      <family val="2"/>
      <charset val="136"/>
      <scheme val="minor"/>
    </font>
    <font>
      <sz val="6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indexed="8"/>
      <name val="Times New Roman"/>
      <family val="1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70">
    <xf numFmtId="0" fontId="0" fillId="0" borderId="0" xfId="0">
      <alignment vertical="center"/>
    </xf>
    <xf numFmtId="0" fontId="5" fillId="0" borderId="0" xfId="2" applyFont="1"/>
    <xf numFmtId="0" fontId="2" fillId="0" borderId="0" xfId="1"/>
    <xf numFmtId="0" fontId="7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vertical="top" wrapText="1"/>
    </xf>
    <xf numFmtId="0" fontId="11" fillId="0" borderId="0" xfId="1" applyFont="1"/>
    <xf numFmtId="0" fontId="7" fillId="0" borderId="5" xfId="1" applyFont="1" applyBorder="1" applyAlignment="1">
      <alignment horizontal="justify" vertical="top" wrapText="1"/>
    </xf>
    <xf numFmtId="0" fontId="9" fillId="0" borderId="7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10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justify" vertical="top" wrapText="1"/>
    </xf>
    <xf numFmtId="0" fontId="7" fillId="0" borderId="9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9" fillId="0" borderId="9" xfId="1" applyFont="1" applyBorder="1" applyAlignment="1">
      <alignment vertical="top" wrapText="1"/>
    </xf>
    <xf numFmtId="0" fontId="7" fillId="0" borderId="10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9" fillId="0" borderId="5" xfId="1" applyFont="1" applyBorder="1" applyAlignment="1">
      <alignment vertical="top" wrapText="1"/>
    </xf>
    <xf numFmtId="0" fontId="7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2" fillId="2" borderId="12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2" fillId="0" borderId="0" xfId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2" fillId="0" borderId="0" xfId="1" applyProtection="1">
      <protection locked="0"/>
    </xf>
    <xf numFmtId="0" fontId="6" fillId="0" borderId="1" xfId="1" applyFont="1" applyBorder="1" applyAlignment="1" applyProtection="1"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6" fillId="2" borderId="2" xfId="1" applyFont="1" applyFill="1" applyBorder="1" applyAlignment="1" applyProtection="1">
      <alignment horizontal="center" vertical="top" wrapText="1"/>
      <protection locked="0"/>
    </xf>
    <xf numFmtId="0" fontId="17" fillId="0" borderId="0" xfId="1" applyFont="1"/>
    <xf numFmtId="0" fontId="17" fillId="0" borderId="0" xfId="1" applyFont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49" fontId="21" fillId="0" borderId="2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7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10" fillId="0" borderId="3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7" xfId="1" applyFont="1" applyFill="1" applyBorder="1" applyAlignment="1">
      <alignment horizontal="justify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justify" vertical="center" wrapText="1"/>
    </xf>
    <xf numFmtId="0" fontId="24" fillId="0" borderId="6" xfId="0" applyFont="1" applyFill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4" fillId="0" borderId="9" xfId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justify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7" fillId="0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49" fontId="21" fillId="0" borderId="13" xfId="0" applyNumberFormat="1" applyFont="1" applyBorder="1" applyAlignment="1">
      <alignment horizontal="center" vertical="center" wrapText="1"/>
    </xf>
    <xf numFmtId="0" fontId="6" fillId="0" borderId="0" xfId="2" applyFont="1" applyAlignment="1">
      <alignment vertical="top"/>
    </xf>
    <xf numFmtId="0" fontId="12" fillId="2" borderId="33" xfId="2" applyFont="1" applyFill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2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justify" vertical="center" wrapText="1"/>
    </xf>
    <xf numFmtId="0" fontId="7" fillId="0" borderId="9" xfId="1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justify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10" fillId="0" borderId="2" xfId="1" applyFont="1" applyBorder="1" applyAlignment="1">
      <alignment horizontal="left" vertical="top" wrapText="1"/>
    </xf>
    <xf numFmtId="49" fontId="10" fillId="0" borderId="2" xfId="1" applyNumberFormat="1" applyFont="1" applyBorder="1" applyAlignment="1">
      <alignment horizontal="center" vertical="top" wrapText="1"/>
    </xf>
    <xf numFmtId="49" fontId="29" fillId="0" borderId="2" xfId="0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top" wrapText="1"/>
    </xf>
    <xf numFmtId="49" fontId="10" fillId="0" borderId="11" xfId="1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center" wrapText="1"/>
    </xf>
    <xf numFmtId="0" fontId="10" fillId="0" borderId="9" xfId="0" applyFont="1" applyBorder="1">
      <alignment vertical="center"/>
    </xf>
    <xf numFmtId="0" fontId="10" fillId="0" borderId="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justify" vertical="top" wrapText="1"/>
    </xf>
    <xf numFmtId="49" fontId="10" fillId="0" borderId="15" xfId="1" applyNumberFormat="1" applyFont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justify" vertical="center" wrapText="1"/>
    </xf>
    <xf numFmtId="0" fontId="10" fillId="0" borderId="8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11" fillId="0" borderId="0" xfId="1" applyFont="1" applyAlignment="1">
      <alignment vertical="center"/>
    </xf>
    <xf numFmtId="0" fontId="30" fillId="0" borderId="2" xfId="0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12" fillId="2" borderId="29" xfId="2" applyFont="1" applyFill="1" applyBorder="1" applyAlignment="1">
      <alignment horizontal="left" vertical="center" wrapText="1"/>
    </xf>
    <xf numFmtId="0" fontId="12" fillId="2" borderId="31" xfId="2" applyFont="1" applyFill="1" applyBorder="1" applyAlignment="1">
      <alignment horizontal="left" vertical="center" wrapText="1"/>
    </xf>
    <xf numFmtId="0" fontId="12" fillId="2" borderId="24" xfId="2" applyFont="1" applyFill="1" applyBorder="1" applyAlignment="1">
      <alignment horizontal="left" vertical="center" wrapText="1"/>
    </xf>
    <xf numFmtId="0" fontId="12" fillId="2" borderId="23" xfId="2" applyFont="1" applyFill="1" applyBorder="1" applyAlignment="1">
      <alignment horizontal="left" vertical="center" wrapText="1"/>
    </xf>
    <xf numFmtId="0" fontId="12" fillId="2" borderId="29" xfId="2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2" fillId="2" borderId="24" xfId="2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5" fillId="0" borderId="28" xfId="1" applyFont="1" applyBorder="1" applyAlignment="1">
      <alignment vertical="top" wrapText="1"/>
    </xf>
    <xf numFmtId="0" fontId="25" fillId="0" borderId="28" xfId="0" applyFont="1" applyBorder="1" applyAlignment="1">
      <alignment vertical="top"/>
    </xf>
    <xf numFmtId="0" fontId="5" fillId="0" borderId="0" xfId="2" applyFont="1" applyAlignment="1"/>
    <xf numFmtId="0" fontId="0" fillId="0" borderId="0" xfId="0" applyAlignment="1"/>
    <xf numFmtId="0" fontId="7" fillId="0" borderId="15" xfId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7" fillId="0" borderId="11" xfId="1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2" fillId="2" borderId="31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12" fillId="2" borderId="32" xfId="2" applyFont="1" applyFill="1" applyBorder="1" applyAlignment="1">
      <alignment horizontal="center"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35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textRotation="255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5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horizontal="center" vertical="center" textRotation="255" wrapText="1"/>
    </xf>
    <xf numFmtId="0" fontId="0" fillId="0" borderId="16" xfId="0" applyFont="1" applyBorder="1" applyAlignment="1">
      <alignment horizontal="center" vertical="center" textRotation="255" wrapText="1"/>
    </xf>
    <xf numFmtId="0" fontId="18" fillId="0" borderId="1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21" fillId="0" borderId="7" xfId="0" applyFont="1" applyBorder="1" applyAlignment="1">
      <alignment horizontal="center" vertical="center" textRotation="255" wrapText="1"/>
    </xf>
    <xf numFmtId="0" fontId="21" fillId="0" borderId="3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 readingOrder="1"/>
    </xf>
    <xf numFmtId="0" fontId="7" fillId="0" borderId="6" xfId="1" applyFont="1" applyBorder="1" applyAlignment="1">
      <alignment horizontal="center" vertical="center" wrapText="1" readingOrder="1"/>
    </xf>
    <xf numFmtId="0" fontId="7" fillId="0" borderId="16" xfId="1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textRotation="255" wrapText="1"/>
    </xf>
    <xf numFmtId="0" fontId="18" fillId="0" borderId="4" xfId="0" applyFont="1" applyBorder="1" applyAlignment="1">
      <alignment horizontal="center" vertical="center" textRotation="255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textRotation="255" wrapText="1"/>
    </xf>
    <xf numFmtId="0" fontId="7" fillId="0" borderId="6" xfId="1" applyFont="1" applyBorder="1" applyAlignment="1">
      <alignment horizontal="center" vertical="center" textRotation="255" wrapText="1"/>
    </xf>
    <xf numFmtId="0" fontId="7" fillId="0" borderId="15" xfId="1" applyFont="1" applyBorder="1" applyAlignment="1">
      <alignment horizontal="center" vertical="center" wrapText="1" readingOrder="2"/>
    </xf>
    <xf numFmtId="0" fontId="7" fillId="0" borderId="6" xfId="1" applyFont="1" applyBorder="1" applyAlignment="1">
      <alignment horizontal="center" vertical="center" wrapText="1" readingOrder="2"/>
    </xf>
    <xf numFmtId="0" fontId="7" fillId="0" borderId="16" xfId="1" applyFont="1" applyBorder="1" applyAlignment="1">
      <alignment horizontal="center" vertical="center" wrapText="1" readingOrder="2"/>
    </xf>
    <xf numFmtId="0" fontId="7" fillId="0" borderId="11" xfId="1" applyFont="1" applyBorder="1" applyAlignment="1">
      <alignment horizontal="center" vertical="center" wrapText="1" readingOrder="1"/>
    </xf>
    <xf numFmtId="0" fontId="18" fillId="0" borderId="11" xfId="0" applyFont="1" applyFill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10" fillId="0" borderId="1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1" applyFont="1" applyAlignment="1" applyProtection="1">
      <alignment horizontal="center"/>
      <protection locked="0"/>
    </xf>
    <xf numFmtId="0" fontId="6" fillId="2" borderId="17" xfId="1" applyFont="1" applyFill="1" applyBorder="1" applyAlignment="1" applyProtection="1">
      <alignment horizontal="center" vertical="center" textRotation="255" wrapText="1"/>
      <protection locked="0"/>
    </xf>
    <xf numFmtId="0" fontId="6" fillId="2" borderId="18" xfId="1" applyFont="1" applyFill="1" applyBorder="1" applyAlignment="1" applyProtection="1">
      <alignment horizontal="center" vertical="center" textRotation="255" wrapText="1"/>
      <protection locked="0"/>
    </xf>
    <xf numFmtId="0" fontId="6" fillId="2" borderId="2" xfId="1" applyFont="1" applyFill="1" applyBorder="1" applyAlignment="1" applyProtection="1">
      <alignment horizontal="center" vertical="center" textRotation="255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27" fillId="2" borderId="2" xfId="1" applyFont="1" applyFill="1" applyBorder="1" applyAlignment="1" applyProtection="1">
      <alignment horizontal="center" wrapText="1"/>
      <protection locked="0"/>
    </xf>
    <xf numFmtId="0" fontId="8" fillId="0" borderId="15" xfId="1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1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15" xfId="1" applyFont="1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3">
    <cellStyle name="一般" xfId="0" builtinId="0"/>
    <cellStyle name="一般 2" xfId="1" xr:uid="{00000000-0005-0000-0000-000001000000}"/>
    <cellStyle name="一般_經濟系_99必修科目課程基準表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showGridLines="0" tabSelected="1"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T54" sqref="T54"/>
    </sheetView>
  </sheetViews>
  <sheetFormatPr defaultColWidth="8.875" defaultRowHeight="16.5"/>
  <cols>
    <col min="1" max="2" width="5" style="2" customWidth="1"/>
    <col min="3" max="3" width="19.625" style="2" customWidth="1"/>
    <col min="4" max="4" width="11.375" style="24" customWidth="1"/>
    <col min="5" max="6" width="4.375" style="2" customWidth="1"/>
    <col min="7" max="14" width="3.125" style="2" customWidth="1"/>
    <col min="15" max="16" width="5.125" style="2" customWidth="1"/>
    <col min="17" max="17" width="13.375" style="2" customWidth="1"/>
    <col min="18" max="16384" width="8.875" style="2"/>
  </cols>
  <sheetData>
    <row r="1" spans="1:17" s="26" customFormat="1" ht="21">
      <c r="A1" s="235" t="s">
        <v>163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7" s="26" customFormat="1">
      <c r="A2" s="27" t="s">
        <v>49</v>
      </c>
      <c r="B2" s="27"/>
      <c r="C2" s="27"/>
      <c r="D2" s="28"/>
      <c r="E2" s="27"/>
      <c r="F2" s="27"/>
      <c r="G2" s="27"/>
      <c r="H2" s="27"/>
      <c r="I2" s="27"/>
      <c r="J2" s="27"/>
      <c r="K2" s="27"/>
      <c r="L2" s="27"/>
      <c r="M2" s="27"/>
      <c r="N2" s="29"/>
      <c r="O2" s="27"/>
      <c r="P2" s="27"/>
    </row>
    <row r="3" spans="1:17" s="26" customFormat="1" ht="19.5" customHeight="1">
      <c r="A3" s="236" t="s">
        <v>0</v>
      </c>
      <c r="B3" s="238" t="s">
        <v>34</v>
      </c>
      <c r="C3" s="239" t="s">
        <v>12</v>
      </c>
      <c r="D3" s="239" t="s">
        <v>160</v>
      </c>
      <c r="E3" s="244" t="s">
        <v>1</v>
      </c>
      <c r="F3" s="244" t="s">
        <v>13</v>
      </c>
      <c r="G3" s="241" t="s">
        <v>2</v>
      </c>
      <c r="H3" s="241"/>
      <c r="I3" s="241" t="s">
        <v>3</v>
      </c>
      <c r="J3" s="241"/>
      <c r="K3" s="241" t="s">
        <v>4</v>
      </c>
      <c r="L3" s="241"/>
      <c r="M3" s="241" t="s">
        <v>5</v>
      </c>
      <c r="N3" s="241"/>
      <c r="O3" s="245" t="s">
        <v>14</v>
      </c>
      <c r="P3" s="245" t="s">
        <v>15</v>
      </c>
      <c r="Q3" s="242" t="s">
        <v>6</v>
      </c>
    </row>
    <row r="4" spans="1:17" s="26" customFormat="1" ht="20.25" customHeight="1">
      <c r="A4" s="237"/>
      <c r="B4" s="238"/>
      <c r="C4" s="240"/>
      <c r="D4" s="240"/>
      <c r="E4" s="244"/>
      <c r="F4" s="244"/>
      <c r="G4" s="30" t="s">
        <v>7</v>
      </c>
      <c r="H4" s="30" t="s">
        <v>8</v>
      </c>
      <c r="I4" s="30" t="s">
        <v>7</v>
      </c>
      <c r="J4" s="30" t="s">
        <v>8</v>
      </c>
      <c r="K4" s="30" t="s">
        <v>7</v>
      </c>
      <c r="L4" s="30" t="s">
        <v>8</v>
      </c>
      <c r="M4" s="30" t="s">
        <v>7</v>
      </c>
      <c r="N4" s="30" t="s">
        <v>8</v>
      </c>
      <c r="O4" s="245"/>
      <c r="P4" s="245"/>
      <c r="Q4" s="243"/>
    </row>
    <row r="5" spans="1:17" s="159" customFormat="1" ht="22.5" customHeight="1" thickBot="1">
      <c r="A5" s="217" t="s">
        <v>26</v>
      </c>
      <c r="B5" s="218"/>
      <c r="C5" s="155" t="s">
        <v>24</v>
      </c>
      <c r="D5" s="156"/>
      <c r="E5" s="157" t="s">
        <v>25</v>
      </c>
      <c r="F5" s="150">
        <v>0</v>
      </c>
      <c r="G5" s="150">
        <v>0</v>
      </c>
      <c r="H5" s="150">
        <v>0</v>
      </c>
      <c r="I5" s="150">
        <v>0</v>
      </c>
      <c r="J5" s="150">
        <v>0</v>
      </c>
      <c r="K5" s="150">
        <v>0</v>
      </c>
      <c r="L5" s="150">
        <v>0</v>
      </c>
      <c r="M5" s="150">
        <v>0</v>
      </c>
      <c r="N5" s="150">
        <v>0</v>
      </c>
      <c r="O5" s="149">
        <v>0</v>
      </c>
      <c r="P5" s="149">
        <v>0</v>
      </c>
      <c r="Q5" s="158"/>
    </row>
    <row r="6" spans="1:17" s="7" customFormat="1" ht="15.75" customHeight="1" thickTop="1">
      <c r="A6" s="225" t="s">
        <v>9</v>
      </c>
      <c r="B6" s="227" t="s">
        <v>27</v>
      </c>
      <c r="C6" s="151" t="s">
        <v>16</v>
      </c>
      <c r="D6" s="152" t="s">
        <v>157</v>
      </c>
      <c r="E6" s="153" t="s">
        <v>10</v>
      </c>
      <c r="F6" s="154">
        <v>2</v>
      </c>
      <c r="G6" s="154">
        <v>2</v>
      </c>
      <c r="H6" s="154"/>
      <c r="I6" s="154"/>
      <c r="J6" s="154"/>
      <c r="K6" s="154"/>
      <c r="L6" s="154"/>
      <c r="M6" s="154"/>
      <c r="N6" s="154"/>
      <c r="O6" s="233">
        <f>SUM(P6:P16)</f>
        <v>32</v>
      </c>
      <c r="P6" s="252">
        <f>SUM(F6:F9)</f>
        <v>10</v>
      </c>
      <c r="Q6" s="9"/>
    </row>
    <row r="7" spans="1:17" s="7" customFormat="1" ht="15.75" customHeight="1">
      <c r="A7" s="226"/>
      <c r="B7" s="228"/>
      <c r="C7" s="3" t="s">
        <v>17</v>
      </c>
      <c r="D7" s="141" t="s">
        <v>158</v>
      </c>
      <c r="E7" s="10" t="s">
        <v>10</v>
      </c>
      <c r="F7" s="11">
        <v>4</v>
      </c>
      <c r="G7" s="11"/>
      <c r="H7" s="11"/>
      <c r="I7" s="11">
        <v>2</v>
      </c>
      <c r="J7" s="11">
        <v>2</v>
      </c>
      <c r="K7" s="11"/>
      <c r="L7" s="11"/>
      <c r="M7" s="11"/>
      <c r="N7" s="11"/>
      <c r="O7" s="255"/>
      <c r="P7" s="253"/>
      <c r="Q7" s="6"/>
    </row>
    <row r="8" spans="1:17" s="7" customFormat="1" ht="15.75" customHeight="1">
      <c r="A8" s="226"/>
      <c r="B8" s="228"/>
      <c r="C8" s="3" t="s">
        <v>134</v>
      </c>
      <c r="D8" s="142" t="s">
        <v>159</v>
      </c>
      <c r="E8" s="4" t="s">
        <v>10</v>
      </c>
      <c r="F8" s="5">
        <v>2</v>
      </c>
      <c r="G8" s="11"/>
      <c r="H8" s="11"/>
      <c r="I8" s="11"/>
      <c r="J8" s="11"/>
      <c r="K8" s="11" t="s">
        <v>162</v>
      </c>
      <c r="L8" s="11">
        <v>2</v>
      </c>
      <c r="M8" s="11"/>
      <c r="N8" s="11"/>
      <c r="O8" s="255"/>
      <c r="P8" s="253"/>
      <c r="Q8" s="6"/>
    </row>
    <row r="9" spans="1:17" s="7" customFormat="1" ht="15.75" customHeight="1" thickBot="1">
      <c r="A9" s="226"/>
      <c r="B9" s="229"/>
      <c r="C9" s="12" t="s">
        <v>23</v>
      </c>
      <c r="D9" s="143"/>
      <c r="E9" s="13" t="s">
        <v>10</v>
      </c>
      <c r="F9" s="14">
        <v>2</v>
      </c>
      <c r="G9" s="14">
        <v>0</v>
      </c>
      <c r="H9" s="14">
        <v>0</v>
      </c>
      <c r="I9" s="14">
        <v>1</v>
      </c>
      <c r="J9" s="14">
        <v>1</v>
      </c>
      <c r="K9" s="14"/>
      <c r="L9" s="14"/>
      <c r="M9" s="14"/>
      <c r="N9" s="14"/>
      <c r="O9" s="255"/>
      <c r="P9" s="254"/>
      <c r="Q9" s="15"/>
    </row>
    <row r="10" spans="1:17" s="7" customFormat="1" ht="15.75" customHeight="1">
      <c r="A10" s="226"/>
      <c r="B10" s="230" t="s">
        <v>28</v>
      </c>
      <c r="C10" s="16" t="s">
        <v>18</v>
      </c>
      <c r="D10" s="144" t="s">
        <v>125</v>
      </c>
      <c r="E10" s="17" t="s">
        <v>10</v>
      </c>
      <c r="F10" s="18">
        <v>4</v>
      </c>
      <c r="G10" s="18">
        <v>2</v>
      </c>
      <c r="H10" s="18">
        <v>2</v>
      </c>
      <c r="I10" s="18"/>
      <c r="J10" s="18"/>
      <c r="K10" s="18"/>
      <c r="L10" s="18"/>
      <c r="M10" s="18"/>
      <c r="N10" s="18"/>
      <c r="O10" s="255"/>
      <c r="P10" s="256">
        <f>SUM(F10:F12)</f>
        <v>12</v>
      </c>
      <c r="Q10" s="19"/>
    </row>
    <row r="11" spans="1:17" s="7" customFormat="1" ht="35.450000000000003" customHeight="1">
      <c r="A11" s="226"/>
      <c r="B11" s="220"/>
      <c r="C11" s="120" t="s">
        <v>19</v>
      </c>
      <c r="D11" s="145"/>
      <c r="E11" s="121" t="s">
        <v>38</v>
      </c>
      <c r="F11" s="110">
        <v>8</v>
      </c>
      <c r="G11" s="113">
        <v>2</v>
      </c>
      <c r="H11" s="113">
        <v>2</v>
      </c>
      <c r="I11" s="113">
        <v>2</v>
      </c>
      <c r="J11" s="113">
        <v>2</v>
      </c>
      <c r="K11" s="113"/>
      <c r="L11" s="113"/>
      <c r="M11" s="113"/>
      <c r="N11" s="113"/>
      <c r="O11" s="255"/>
      <c r="P11" s="253"/>
      <c r="Q11" s="84" t="s">
        <v>39</v>
      </c>
    </row>
    <row r="12" spans="1:17" s="7" customFormat="1" ht="43.9" customHeight="1" thickBot="1">
      <c r="A12" s="226"/>
      <c r="B12" s="221"/>
      <c r="C12" s="122" t="s">
        <v>29</v>
      </c>
      <c r="D12" s="146"/>
      <c r="E12" s="123" t="s">
        <v>25</v>
      </c>
      <c r="F12" s="111">
        <v>0</v>
      </c>
      <c r="G12" s="111"/>
      <c r="H12" s="111"/>
      <c r="I12" s="111"/>
      <c r="J12" s="111"/>
      <c r="K12" s="111"/>
      <c r="L12" s="111"/>
      <c r="M12" s="111"/>
      <c r="N12" s="111"/>
      <c r="O12" s="255"/>
      <c r="P12" s="254"/>
      <c r="Q12" s="85" t="s">
        <v>43</v>
      </c>
    </row>
    <row r="13" spans="1:17" s="7" customFormat="1" ht="18" customHeight="1">
      <c r="A13" s="226"/>
      <c r="B13" s="220" t="s">
        <v>30</v>
      </c>
      <c r="C13" s="8" t="s">
        <v>20</v>
      </c>
      <c r="D13" s="147"/>
      <c r="E13" s="20" t="s">
        <v>11</v>
      </c>
      <c r="F13" s="21">
        <v>2</v>
      </c>
      <c r="G13" s="21"/>
      <c r="H13" s="21"/>
      <c r="I13" s="21"/>
      <c r="J13" s="21"/>
      <c r="K13" s="21"/>
      <c r="L13" s="21"/>
      <c r="M13" s="21"/>
      <c r="N13" s="21"/>
      <c r="O13" s="255"/>
      <c r="P13" s="261">
        <v>10</v>
      </c>
      <c r="Q13" s="250" t="s">
        <v>169</v>
      </c>
    </row>
    <row r="14" spans="1:17" s="7" customFormat="1" ht="18" customHeight="1">
      <c r="A14" s="226"/>
      <c r="B14" s="220"/>
      <c r="C14" s="3" t="s">
        <v>21</v>
      </c>
      <c r="D14" s="140"/>
      <c r="E14" s="4" t="s">
        <v>11</v>
      </c>
      <c r="F14" s="5">
        <v>2</v>
      </c>
      <c r="G14" s="5"/>
      <c r="H14" s="5"/>
      <c r="I14" s="5"/>
      <c r="J14" s="5"/>
      <c r="K14" s="5"/>
      <c r="L14" s="5"/>
      <c r="M14" s="5"/>
      <c r="N14" s="5"/>
      <c r="O14" s="255"/>
      <c r="P14" s="253"/>
      <c r="Q14" s="251"/>
    </row>
    <row r="15" spans="1:17" s="7" customFormat="1" ht="18" customHeight="1">
      <c r="A15" s="226"/>
      <c r="B15" s="220"/>
      <c r="C15" s="3" t="s">
        <v>22</v>
      </c>
      <c r="D15" s="148"/>
      <c r="E15" s="10" t="s">
        <v>11</v>
      </c>
      <c r="F15" s="11">
        <v>2</v>
      </c>
      <c r="G15" s="11"/>
      <c r="H15" s="11"/>
      <c r="I15" s="11"/>
      <c r="J15" s="11"/>
      <c r="K15" s="11"/>
      <c r="L15" s="11"/>
      <c r="M15" s="11"/>
      <c r="N15" s="11"/>
      <c r="O15" s="255"/>
      <c r="P15" s="262"/>
      <c r="Q15" s="251"/>
    </row>
    <row r="16" spans="1:17" s="7" customFormat="1" ht="18" customHeight="1" thickBot="1">
      <c r="A16" s="226"/>
      <c r="B16" s="220"/>
      <c r="C16" s="3" t="s">
        <v>168</v>
      </c>
      <c r="D16" s="148"/>
      <c r="E16" s="10" t="s">
        <v>11</v>
      </c>
      <c r="F16" s="11">
        <v>2</v>
      </c>
      <c r="G16" s="11"/>
      <c r="H16" s="11"/>
      <c r="I16" s="11"/>
      <c r="J16" s="11"/>
      <c r="K16" s="11"/>
      <c r="L16" s="11"/>
      <c r="M16" s="11"/>
      <c r="N16" s="11"/>
      <c r="O16" s="255"/>
      <c r="P16" s="262"/>
      <c r="Q16" s="251"/>
    </row>
    <row r="17" spans="1:17" s="66" customFormat="1" ht="18.75" customHeight="1" thickTop="1">
      <c r="A17" s="205" t="s">
        <v>124</v>
      </c>
      <c r="B17" s="219" t="s">
        <v>122</v>
      </c>
      <c r="C17" s="80" t="s">
        <v>126</v>
      </c>
      <c r="D17" s="95" t="s">
        <v>115</v>
      </c>
      <c r="E17" s="96" t="s">
        <v>51</v>
      </c>
      <c r="F17" s="124">
        <v>3</v>
      </c>
      <c r="G17" s="124">
        <v>3</v>
      </c>
      <c r="H17" s="81"/>
      <c r="I17" s="81"/>
      <c r="J17" s="81"/>
      <c r="K17" s="81"/>
      <c r="L17" s="81"/>
      <c r="M17" s="81"/>
      <c r="N17" s="81"/>
      <c r="O17" s="259">
        <f>SUM(P17:P40)</f>
        <v>56</v>
      </c>
      <c r="P17" s="259">
        <f>SUM(F17:F19)</f>
        <v>9</v>
      </c>
      <c r="Q17" s="97"/>
    </row>
    <row r="18" spans="1:17" s="66" customFormat="1" ht="18.75" customHeight="1">
      <c r="A18" s="206"/>
      <c r="B18" s="220"/>
      <c r="C18" s="82" t="s">
        <v>127</v>
      </c>
      <c r="D18" s="76">
        <v>14561</v>
      </c>
      <c r="E18" s="67" t="s">
        <v>10</v>
      </c>
      <c r="F18" s="68">
        <v>3</v>
      </c>
      <c r="G18" s="68">
        <v>3</v>
      </c>
      <c r="H18" s="68"/>
      <c r="I18" s="76"/>
      <c r="J18" s="76"/>
      <c r="K18" s="76"/>
      <c r="L18" s="76"/>
      <c r="M18" s="76"/>
      <c r="N18" s="76"/>
      <c r="O18" s="260"/>
      <c r="P18" s="263"/>
      <c r="Q18" s="69"/>
    </row>
    <row r="19" spans="1:17" s="66" customFormat="1" ht="18.75" customHeight="1" thickBot="1">
      <c r="A19" s="206"/>
      <c r="B19" s="221"/>
      <c r="C19" s="125" t="s">
        <v>141</v>
      </c>
      <c r="D19" s="138">
        <v>18630</v>
      </c>
      <c r="E19" s="115" t="s">
        <v>10</v>
      </c>
      <c r="F19" s="116">
        <v>3</v>
      </c>
      <c r="G19" s="116">
        <v>3</v>
      </c>
      <c r="H19" s="116"/>
      <c r="I19" s="116"/>
      <c r="J19" s="116"/>
      <c r="K19" s="116"/>
      <c r="L19" s="116"/>
      <c r="M19" s="116"/>
      <c r="N19" s="116"/>
      <c r="O19" s="260"/>
      <c r="P19" s="263"/>
      <c r="Q19" s="83"/>
    </row>
    <row r="20" spans="1:17" s="66" customFormat="1" ht="18.75" customHeight="1">
      <c r="A20" s="206"/>
      <c r="B20" s="231" t="s">
        <v>121</v>
      </c>
      <c r="C20" s="87" t="s">
        <v>45</v>
      </c>
      <c r="D20" s="98" t="s">
        <v>118</v>
      </c>
      <c r="E20" s="88" t="s">
        <v>10</v>
      </c>
      <c r="F20" s="89">
        <v>3</v>
      </c>
      <c r="G20" s="114"/>
      <c r="H20" s="114">
        <v>3</v>
      </c>
      <c r="I20" s="114"/>
      <c r="J20" s="114"/>
      <c r="K20" s="89"/>
      <c r="L20" s="89"/>
      <c r="M20" s="89"/>
      <c r="N20" s="89"/>
      <c r="O20" s="234"/>
      <c r="P20" s="264">
        <f>SUM(F20:F27)</f>
        <v>21</v>
      </c>
      <c r="Q20" s="90"/>
    </row>
    <row r="21" spans="1:17" s="66" customFormat="1" ht="18.75" customHeight="1">
      <c r="A21" s="206"/>
      <c r="B21" s="222"/>
      <c r="C21" s="77" t="s">
        <v>46</v>
      </c>
      <c r="D21" s="52" t="s">
        <v>119</v>
      </c>
      <c r="E21" s="67" t="s">
        <v>10</v>
      </c>
      <c r="F21" s="68">
        <v>3</v>
      </c>
      <c r="G21" s="68"/>
      <c r="H21" s="68">
        <v>3</v>
      </c>
      <c r="I21" s="68"/>
      <c r="J21" s="116"/>
      <c r="K21" s="68"/>
      <c r="L21" s="68"/>
      <c r="M21" s="68"/>
      <c r="N21" s="68"/>
      <c r="O21" s="234"/>
      <c r="P21" s="263"/>
      <c r="Q21" s="69"/>
    </row>
    <row r="22" spans="1:17" s="66" customFormat="1" ht="18.75" customHeight="1">
      <c r="A22" s="206"/>
      <c r="B22" s="222"/>
      <c r="C22" s="77" t="s">
        <v>135</v>
      </c>
      <c r="D22" s="52" t="s">
        <v>136</v>
      </c>
      <c r="E22" s="67" t="s">
        <v>10</v>
      </c>
      <c r="F22" s="68">
        <v>3</v>
      </c>
      <c r="G22" s="68"/>
      <c r="H22" s="68">
        <v>3</v>
      </c>
      <c r="I22" s="68"/>
      <c r="J22" s="116"/>
      <c r="K22" s="68"/>
      <c r="L22" s="68"/>
      <c r="M22" s="68"/>
      <c r="N22" s="68"/>
      <c r="O22" s="234"/>
      <c r="P22" s="263"/>
      <c r="Q22" s="69"/>
    </row>
    <row r="23" spans="1:17" s="66" customFormat="1" ht="18.75" customHeight="1">
      <c r="A23" s="206"/>
      <c r="B23" s="222"/>
      <c r="C23" s="77" t="s">
        <v>47</v>
      </c>
      <c r="D23" s="52" t="s">
        <v>120</v>
      </c>
      <c r="E23" s="67" t="s">
        <v>10</v>
      </c>
      <c r="F23" s="68">
        <v>3</v>
      </c>
      <c r="G23" s="68"/>
      <c r="H23" s="68"/>
      <c r="I23" s="68">
        <v>3</v>
      </c>
      <c r="J23" s="68"/>
      <c r="K23" s="68"/>
      <c r="L23" s="68"/>
      <c r="M23" s="68"/>
      <c r="N23" s="68"/>
      <c r="O23" s="234"/>
      <c r="P23" s="263"/>
      <c r="Q23" s="69"/>
    </row>
    <row r="24" spans="1:17" s="66" customFormat="1" ht="18.75" customHeight="1">
      <c r="A24" s="206"/>
      <c r="B24" s="222"/>
      <c r="C24" s="70" t="s">
        <v>48</v>
      </c>
      <c r="D24" s="52" t="s">
        <v>154</v>
      </c>
      <c r="E24" s="115" t="s">
        <v>10</v>
      </c>
      <c r="F24" s="68">
        <v>3</v>
      </c>
      <c r="G24" s="116"/>
      <c r="H24" s="116"/>
      <c r="I24" s="116"/>
      <c r="J24" s="116">
        <v>3</v>
      </c>
      <c r="K24" s="116"/>
      <c r="L24" s="116"/>
      <c r="M24" s="116"/>
      <c r="N24" s="116"/>
      <c r="O24" s="234"/>
      <c r="P24" s="263"/>
      <c r="Q24" s="69"/>
    </row>
    <row r="25" spans="1:17" s="66" customFormat="1" ht="18.75" customHeight="1">
      <c r="A25" s="206"/>
      <c r="B25" s="222"/>
      <c r="C25" s="70" t="s">
        <v>50</v>
      </c>
      <c r="D25" s="52" t="s">
        <v>113</v>
      </c>
      <c r="E25" s="224" t="s">
        <v>10</v>
      </c>
      <c r="F25" s="180">
        <v>3</v>
      </c>
      <c r="G25" s="116"/>
      <c r="H25" s="116"/>
      <c r="I25" s="180">
        <v>3</v>
      </c>
      <c r="J25" s="116"/>
      <c r="K25" s="116"/>
      <c r="L25" s="116"/>
      <c r="M25" s="116"/>
      <c r="N25" s="116"/>
      <c r="O25" s="234"/>
      <c r="P25" s="263"/>
      <c r="Q25" s="257" t="s" ph="1">
        <v>128</v>
      </c>
    </row>
    <row r="26" spans="1:17" s="66" customFormat="1" ht="22.5" customHeight="1">
      <c r="A26" s="206"/>
      <c r="B26" s="222"/>
      <c r="C26" s="79" t="s">
        <v>112</v>
      </c>
      <c r="D26" s="52" t="s">
        <v>114</v>
      </c>
      <c r="E26" s="181"/>
      <c r="F26" s="181"/>
      <c r="G26" s="116"/>
      <c r="H26" s="116"/>
      <c r="I26" s="181"/>
      <c r="J26" s="116"/>
      <c r="K26" s="116"/>
      <c r="L26" s="116"/>
      <c r="M26" s="116"/>
      <c r="N26" s="116"/>
      <c r="O26" s="234"/>
      <c r="P26" s="263"/>
      <c r="Q26" s="258"/>
    </row>
    <row r="27" spans="1:17" s="66" customFormat="1" ht="19.899999999999999" customHeight="1" thickBot="1">
      <c r="A27" s="206"/>
      <c r="B27" s="232"/>
      <c r="C27" s="91" t="s">
        <v>137</v>
      </c>
      <c r="D27" s="126" t="s">
        <v>151</v>
      </c>
      <c r="E27" s="92" t="s">
        <v>10</v>
      </c>
      <c r="F27" s="93">
        <v>3</v>
      </c>
      <c r="G27" s="93"/>
      <c r="H27" s="93"/>
      <c r="I27" s="93"/>
      <c r="J27" s="93"/>
      <c r="K27" s="93">
        <v>3</v>
      </c>
      <c r="L27" s="93"/>
      <c r="M27" s="93"/>
      <c r="N27" s="93"/>
      <c r="O27" s="234"/>
      <c r="P27" s="265"/>
      <c r="Q27" s="94"/>
    </row>
    <row r="28" spans="1:17" s="74" customFormat="1" ht="18.75" customHeight="1">
      <c r="A28" s="206"/>
      <c r="B28" s="201" t="s">
        <v>123</v>
      </c>
      <c r="C28" s="72" t="s">
        <v>155</v>
      </c>
      <c r="D28" s="127" t="s">
        <v>152</v>
      </c>
      <c r="E28" s="86" t="s">
        <v>51</v>
      </c>
      <c r="F28" s="128">
        <v>3</v>
      </c>
      <c r="G28" s="129">
        <v>3</v>
      </c>
      <c r="H28" s="73"/>
      <c r="I28" s="112"/>
      <c r="J28" s="112"/>
      <c r="K28" s="112"/>
      <c r="L28" s="112"/>
      <c r="M28" s="112"/>
      <c r="N28" s="112"/>
      <c r="O28" s="234"/>
      <c r="P28" s="248">
        <f>SUM(F28:F40)</f>
        <v>26</v>
      </c>
      <c r="Q28" s="189" t="s">
        <v>138</v>
      </c>
    </row>
    <row r="29" spans="1:17" s="74" customFormat="1">
      <c r="A29" s="206"/>
      <c r="B29" s="222"/>
      <c r="C29" s="51" t="s">
        <v>143</v>
      </c>
      <c r="D29" s="52" t="s">
        <v>142</v>
      </c>
      <c r="E29" s="36" t="s">
        <v>51</v>
      </c>
      <c r="F29" s="46">
        <v>2</v>
      </c>
      <c r="G29" s="47" t="s">
        <v>52</v>
      </c>
      <c r="H29" s="47">
        <v>2</v>
      </c>
      <c r="I29" s="116"/>
      <c r="J29" s="116"/>
      <c r="K29" s="110"/>
      <c r="L29" s="110"/>
      <c r="M29" s="110"/>
      <c r="N29" s="110"/>
      <c r="O29" s="234"/>
      <c r="P29" s="234"/>
      <c r="Q29" s="266"/>
    </row>
    <row r="30" spans="1:17" s="74" customFormat="1">
      <c r="A30" s="206"/>
      <c r="B30" s="222"/>
      <c r="C30" s="34" t="s">
        <v>53</v>
      </c>
      <c r="D30" s="52" t="s">
        <v>54</v>
      </c>
      <c r="E30" s="36" t="s">
        <v>51</v>
      </c>
      <c r="F30" s="46">
        <v>3</v>
      </c>
      <c r="G30" s="47"/>
      <c r="H30" s="47" t="s">
        <v>52</v>
      </c>
      <c r="I30" s="47">
        <v>3</v>
      </c>
      <c r="J30" s="47"/>
      <c r="K30" s="47"/>
      <c r="L30" s="110"/>
      <c r="M30" s="110"/>
      <c r="N30" s="110"/>
      <c r="O30" s="234"/>
      <c r="P30" s="234"/>
      <c r="Q30" s="266"/>
    </row>
    <row r="31" spans="1:17" s="74" customFormat="1">
      <c r="A31" s="206"/>
      <c r="B31" s="222"/>
      <c r="C31" s="34" t="s">
        <v>55</v>
      </c>
      <c r="D31" s="52" t="s">
        <v>56</v>
      </c>
      <c r="E31" s="36" t="s">
        <v>51</v>
      </c>
      <c r="F31" s="46">
        <v>1</v>
      </c>
      <c r="G31" s="47"/>
      <c r="H31" s="47"/>
      <c r="I31" s="47" t="s">
        <v>52</v>
      </c>
      <c r="J31" s="47">
        <v>1</v>
      </c>
      <c r="K31" s="47"/>
      <c r="L31" s="116"/>
      <c r="M31" s="116"/>
      <c r="N31" s="116"/>
      <c r="O31" s="234"/>
      <c r="P31" s="234"/>
      <c r="Q31" s="266"/>
    </row>
    <row r="32" spans="1:17" s="74" customFormat="1">
      <c r="A32" s="206"/>
      <c r="B32" s="222"/>
      <c r="C32" s="34" t="s">
        <v>57</v>
      </c>
      <c r="D32" s="52" t="s">
        <v>58</v>
      </c>
      <c r="E32" s="36" t="s">
        <v>51</v>
      </c>
      <c r="F32" s="46">
        <v>3</v>
      </c>
      <c r="G32" s="47"/>
      <c r="H32" s="47"/>
      <c r="I32" s="47">
        <v>3</v>
      </c>
      <c r="J32" s="47"/>
      <c r="K32" s="47"/>
      <c r="L32" s="110"/>
      <c r="M32" s="110"/>
      <c r="N32" s="110"/>
      <c r="O32" s="234"/>
      <c r="P32" s="234"/>
      <c r="Q32" s="266"/>
    </row>
    <row r="33" spans="1:17" s="74" customFormat="1">
      <c r="A33" s="206"/>
      <c r="B33" s="222"/>
      <c r="C33" s="37" t="s">
        <v>59</v>
      </c>
      <c r="D33" s="52" t="s">
        <v>60</v>
      </c>
      <c r="E33" s="36" t="s">
        <v>51</v>
      </c>
      <c r="F33" s="46">
        <v>3</v>
      </c>
      <c r="G33" s="47"/>
      <c r="H33" s="47"/>
      <c r="I33" s="47"/>
      <c r="J33" s="47">
        <v>3</v>
      </c>
      <c r="K33" s="47"/>
      <c r="L33" s="116"/>
      <c r="M33" s="116"/>
      <c r="N33" s="116"/>
      <c r="O33" s="234"/>
      <c r="P33" s="234"/>
      <c r="Q33" s="266"/>
    </row>
    <row r="34" spans="1:17" s="74" customFormat="1">
      <c r="A34" s="206"/>
      <c r="B34" s="222"/>
      <c r="C34" s="34" t="s">
        <v>116</v>
      </c>
      <c r="D34" s="52" t="s">
        <v>117</v>
      </c>
      <c r="E34" s="36" t="s">
        <v>51</v>
      </c>
      <c r="F34" s="46">
        <v>1</v>
      </c>
      <c r="G34" s="47"/>
      <c r="H34" s="47"/>
      <c r="I34" s="47" t="s">
        <v>52</v>
      </c>
      <c r="J34" s="47">
        <v>1</v>
      </c>
      <c r="K34" s="47"/>
      <c r="L34" s="116"/>
      <c r="M34" s="116"/>
      <c r="N34" s="116"/>
      <c r="O34" s="234"/>
      <c r="P34" s="234"/>
      <c r="Q34" s="266"/>
    </row>
    <row r="35" spans="1:17" s="74" customFormat="1">
      <c r="A35" s="206"/>
      <c r="B35" s="222"/>
      <c r="C35" s="34" t="s">
        <v>61</v>
      </c>
      <c r="D35" s="52" t="s">
        <v>62</v>
      </c>
      <c r="E35" s="36" t="s">
        <v>51</v>
      </c>
      <c r="F35" s="46">
        <v>3</v>
      </c>
      <c r="G35" s="47"/>
      <c r="H35" s="47"/>
      <c r="I35" s="47" t="s">
        <v>52</v>
      </c>
      <c r="J35" s="47">
        <v>3</v>
      </c>
      <c r="K35" s="47"/>
      <c r="L35" s="116"/>
      <c r="M35" s="116"/>
      <c r="N35" s="116"/>
      <c r="O35" s="234"/>
      <c r="P35" s="234"/>
      <c r="Q35" s="266"/>
    </row>
    <row r="36" spans="1:17" s="74" customFormat="1">
      <c r="A36" s="206"/>
      <c r="B36" s="222"/>
      <c r="C36" s="38" t="s">
        <v>63</v>
      </c>
      <c r="D36" s="52" t="s">
        <v>64</v>
      </c>
      <c r="E36" s="36" t="s">
        <v>51</v>
      </c>
      <c r="F36" s="164">
        <v>3</v>
      </c>
      <c r="G36" s="47"/>
      <c r="H36" s="47"/>
      <c r="I36" s="47"/>
      <c r="J36" s="47">
        <v>3</v>
      </c>
      <c r="K36" s="47"/>
      <c r="L36" s="116"/>
      <c r="M36" s="116"/>
      <c r="N36" s="116"/>
      <c r="O36" s="234"/>
      <c r="P36" s="234"/>
      <c r="Q36" s="266"/>
    </row>
    <row r="37" spans="1:17" s="74" customFormat="1">
      <c r="A37" s="206"/>
      <c r="B37" s="222"/>
      <c r="C37" s="39" t="s">
        <v>65</v>
      </c>
      <c r="D37" s="52" t="s">
        <v>66</v>
      </c>
      <c r="E37" s="36" t="s">
        <v>51</v>
      </c>
      <c r="F37" s="46">
        <v>1</v>
      </c>
      <c r="G37" s="47"/>
      <c r="H37" s="47"/>
      <c r="I37" s="47"/>
      <c r="J37" s="47"/>
      <c r="K37" s="47">
        <v>1</v>
      </c>
      <c r="L37" s="47"/>
      <c r="M37" s="47"/>
      <c r="N37" s="116"/>
      <c r="O37" s="234"/>
      <c r="P37" s="234"/>
      <c r="Q37" s="266"/>
    </row>
    <row r="38" spans="1:17" s="74" customFormat="1">
      <c r="A38" s="206"/>
      <c r="B38" s="222"/>
      <c r="C38" s="39" t="s">
        <v>67</v>
      </c>
      <c r="D38" s="62" t="s">
        <v>68</v>
      </c>
      <c r="E38" s="40" t="s">
        <v>51</v>
      </c>
      <c r="F38" s="63">
        <v>1</v>
      </c>
      <c r="G38" s="47"/>
      <c r="H38" s="47"/>
      <c r="I38" s="47"/>
      <c r="J38" s="47"/>
      <c r="K38" s="47"/>
      <c r="L38" s="47">
        <v>1</v>
      </c>
      <c r="M38" s="47"/>
      <c r="N38" s="116"/>
      <c r="O38" s="234"/>
      <c r="P38" s="234"/>
      <c r="Q38" s="266"/>
    </row>
    <row r="39" spans="1:17" s="74" customFormat="1">
      <c r="A39" s="206"/>
      <c r="B39" s="222"/>
      <c r="C39" s="39" t="s">
        <v>69</v>
      </c>
      <c r="D39" s="62" t="s">
        <v>70</v>
      </c>
      <c r="E39" s="40" t="s">
        <v>51</v>
      </c>
      <c r="F39" s="63">
        <v>1</v>
      </c>
      <c r="G39" s="130"/>
      <c r="H39" s="130"/>
      <c r="I39" s="130"/>
      <c r="J39" s="130"/>
      <c r="K39" s="130"/>
      <c r="L39" s="130">
        <v>1</v>
      </c>
      <c r="M39" s="75"/>
      <c r="N39" s="116"/>
      <c r="O39" s="234"/>
      <c r="P39" s="234"/>
      <c r="Q39" s="266"/>
    </row>
    <row r="40" spans="1:17" s="74" customFormat="1" ht="17.25" thickBot="1">
      <c r="A40" s="207"/>
      <c r="B40" s="223"/>
      <c r="C40" s="41" t="s">
        <v>71</v>
      </c>
      <c r="D40" s="58" t="s">
        <v>72</v>
      </c>
      <c r="E40" s="118" t="s">
        <v>51</v>
      </c>
      <c r="F40" s="131">
        <v>1</v>
      </c>
      <c r="G40" s="132"/>
      <c r="H40" s="132"/>
      <c r="I40" s="132"/>
      <c r="J40" s="132"/>
      <c r="K40" s="132"/>
      <c r="L40" s="132" t="s">
        <v>73</v>
      </c>
      <c r="M40" s="132">
        <v>1</v>
      </c>
      <c r="N40" s="71"/>
      <c r="O40" s="249"/>
      <c r="P40" s="249"/>
      <c r="Q40" s="267"/>
    </row>
    <row r="41" spans="1:17" s="74" customFormat="1" ht="17.25" thickTop="1">
      <c r="A41" s="211" t="s">
        <v>130</v>
      </c>
      <c r="B41" s="208" t="s">
        <v>131</v>
      </c>
      <c r="C41" s="45" t="s">
        <v>74</v>
      </c>
      <c r="D41" s="42" t="s">
        <v>75</v>
      </c>
      <c r="E41" s="117" t="s">
        <v>51</v>
      </c>
      <c r="F41" s="133">
        <v>3</v>
      </c>
      <c r="G41" s="124"/>
      <c r="H41" s="124"/>
      <c r="I41" s="124"/>
      <c r="J41" s="124" t="s">
        <v>52</v>
      </c>
      <c r="K41" s="124">
        <v>3</v>
      </c>
      <c r="L41" s="124"/>
      <c r="M41" s="124"/>
      <c r="N41" s="124"/>
      <c r="O41" s="233">
        <f>SUM(P41:P60)</f>
        <v>17</v>
      </c>
      <c r="P41" s="233">
        <v>6</v>
      </c>
      <c r="Q41" s="186" t="s">
        <v>161</v>
      </c>
    </row>
    <row r="42" spans="1:17" s="74" customFormat="1">
      <c r="A42" s="212"/>
      <c r="B42" s="202"/>
      <c r="C42" s="34" t="s">
        <v>76</v>
      </c>
      <c r="D42" s="35" t="s">
        <v>77</v>
      </c>
      <c r="E42" s="36" t="s">
        <v>51</v>
      </c>
      <c r="F42" s="46">
        <v>3</v>
      </c>
      <c r="G42" s="47"/>
      <c r="H42" s="47"/>
      <c r="I42" s="47"/>
      <c r="J42" s="47"/>
      <c r="K42" s="47">
        <v>3</v>
      </c>
      <c r="L42" s="47"/>
      <c r="M42" s="47"/>
      <c r="N42" s="47"/>
      <c r="O42" s="234"/>
      <c r="P42" s="234"/>
      <c r="Q42" s="187"/>
    </row>
    <row r="43" spans="1:17" s="74" customFormat="1">
      <c r="A43" s="212"/>
      <c r="B43" s="202"/>
      <c r="C43" s="160" t="s">
        <v>165</v>
      </c>
      <c r="D43" s="161" t="s">
        <v>87</v>
      </c>
      <c r="E43" s="162" t="s">
        <v>166</v>
      </c>
      <c r="F43" s="60">
        <v>3</v>
      </c>
      <c r="G43" s="163"/>
      <c r="H43" s="163"/>
      <c r="I43" s="163"/>
      <c r="J43" s="163"/>
      <c r="K43" s="163" t="s">
        <v>138</v>
      </c>
      <c r="L43" s="163">
        <v>3</v>
      </c>
      <c r="M43" s="163"/>
      <c r="N43" s="163"/>
      <c r="O43" s="234"/>
      <c r="P43" s="234"/>
      <c r="Q43" s="187"/>
    </row>
    <row r="44" spans="1:17" s="74" customFormat="1" ht="17.25" thickBot="1">
      <c r="A44" s="212"/>
      <c r="B44" s="202"/>
      <c r="C44" s="37" t="s">
        <v>78</v>
      </c>
      <c r="D44" s="134" t="s">
        <v>150</v>
      </c>
      <c r="E44" s="40" t="s">
        <v>51</v>
      </c>
      <c r="F44" s="63">
        <v>3</v>
      </c>
      <c r="G44" s="130"/>
      <c r="H44" s="130"/>
      <c r="I44" s="130"/>
      <c r="J44" s="130"/>
      <c r="K44" s="130" t="s">
        <v>79</v>
      </c>
      <c r="L44" s="130">
        <v>3</v>
      </c>
      <c r="M44" s="130"/>
      <c r="N44" s="130"/>
      <c r="O44" s="234"/>
      <c r="P44" s="249"/>
      <c r="Q44" s="188"/>
    </row>
    <row r="45" spans="1:17" s="74" customFormat="1" ht="16.899999999999999" customHeight="1" thickTop="1">
      <c r="A45" s="212"/>
      <c r="B45" s="209"/>
      <c r="C45" s="48" t="s">
        <v>80</v>
      </c>
      <c r="D45" s="49" t="s">
        <v>84</v>
      </c>
      <c r="E45" s="33" t="s">
        <v>51</v>
      </c>
      <c r="F45" s="165">
        <v>3</v>
      </c>
      <c r="G45" s="135"/>
      <c r="H45" s="135"/>
      <c r="I45" s="135"/>
      <c r="J45" s="135"/>
      <c r="K45" s="166">
        <v>3</v>
      </c>
      <c r="L45" s="135"/>
      <c r="M45" s="135"/>
      <c r="N45" s="135"/>
      <c r="O45" s="234"/>
      <c r="P45" s="233">
        <v>9</v>
      </c>
      <c r="Q45" s="268" t="s">
        <v>129</v>
      </c>
    </row>
    <row r="46" spans="1:17" s="74" customFormat="1">
      <c r="A46" s="212"/>
      <c r="B46" s="209"/>
      <c r="C46" s="44" t="s">
        <v>85</v>
      </c>
      <c r="D46" s="50" t="s">
        <v>86</v>
      </c>
      <c r="E46" s="36" t="s">
        <v>51</v>
      </c>
      <c r="F46" s="46">
        <v>3</v>
      </c>
      <c r="G46" s="47"/>
      <c r="H46" s="47"/>
      <c r="I46" s="47"/>
      <c r="J46" s="47"/>
      <c r="K46" s="47">
        <v>3</v>
      </c>
      <c r="L46" s="47" t="s">
        <v>139</v>
      </c>
      <c r="M46" s="47"/>
      <c r="N46" s="47"/>
      <c r="O46" s="234"/>
      <c r="P46" s="234"/>
      <c r="Q46" s="266"/>
    </row>
    <row r="47" spans="1:17" s="74" customFormat="1">
      <c r="A47" s="212"/>
      <c r="B47" s="209"/>
      <c r="C47" s="167" t="s">
        <v>164</v>
      </c>
      <c r="D47" s="161" t="s">
        <v>167</v>
      </c>
      <c r="E47" s="162" t="s">
        <v>166</v>
      </c>
      <c r="F47" s="60">
        <v>3</v>
      </c>
      <c r="G47" s="163"/>
      <c r="H47" s="163"/>
      <c r="I47" s="163"/>
      <c r="J47" s="163"/>
      <c r="K47" s="163" t="s">
        <v>140</v>
      </c>
      <c r="L47" s="163">
        <v>3</v>
      </c>
      <c r="M47" s="163"/>
      <c r="N47" s="163"/>
      <c r="O47" s="234"/>
      <c r="P47" s="234"/>
      <c r="Q47" s="266"/>
    </row>
    <row r="48" spans="1:17" s="74" customFormat="1">
      <c r="A48" s="212"/>
      <c r="B48" s="209"/>
      <c r="C48" s="51" t="s">
        <v>88</v>
      </c>
      <c r="D48" s="50" t="s">
        <v>89</v>
      </c>
      <c r="E48" s="36" t="s">
        <v>51</v>
      </c>
      <c r="F48" s="46">
        <v>3</v>
      </c>
      <c r="G48" s="47"/>
      <c r="H48" s="47"/>
      <c r="I48" s="47"/>
      <c r="J48" s="163">
        <v>3</v>
      </c>
      <c r="K48" s="47"/>
      <c r="L48" s="47" t="s">
        <v>81</v>
      </c>
      <c r="M48" s="47"/>
      <c r="N48" s="47"/>
      <c r="O48" s="234"/>
      <c r="P48" s="234"/>
      <c r="Q48" s="266"/>
    </row>
    <row r="49" spans="1:17" s="74" customFormat="1">
      <c r="A49" s="212"/>
      <c r="B49" s="209"/>
      <c r="C49" s="44" t="s">
        <v>90</v>
      </c>
      <c r="D49" s="52" t="s">
        <v>91</v>
      </c>
      <c r="E49" s="36" t="s">
        <v>51</v>
      </c>
      <c r="F49" s="46">
        <v>3</v>
      </c>
      <c r="G49" s="47"/>
      <c r="H49" s="47"/>
      <c r="I49" s="47"/>
      <c r="J49" s="47"/>
      <c r="K49" s="47">
        <v>3</v>
      </c>
      <c r="L49" s="47" t="s">
        <v>92</v>
      </c>
      <c r="M49" s="47"/>
      <c r="N49" s="47"/>
      <c r="O49" s="234"/>
      <c r="P49" s="234"/>
      <c r="Q49" s="266"/>
    </row>
    <row r="50" spans="1:17" s="74" customFormat="1">
      <c r="A50" s="212"/>
      <c r="B50" s="209"/>
      <c r="C50" s="44" t="s">
        <v>93</v>
      </c>
      <c r="D50" s="52" t="s">
        <v>94</v>
      </c>
      <c r="E50" s="36" t="s">
        <v>51</v>
      </c>
      <c r="F50" s="46">
        <v>3</v>
      </c>
      <c r="G50" s="47"/>
      <c r="H50" s="47"/>
      <c r="I50" s="47"/>
      <c r="J50" s="47"/>
      <c r="K50" s="47"/>
      <c r="L50" s="47">
        <v>3</v>
      </c>
      <c r="M50" s="47" t="s">
        <v>81</v>
      </c>
      <c r="N50" s="47"/>
      <c r="O50" s="234"/>
      <c r="P50" s="234"/>
      <c r="Q50" s="266"/>
    </row>
    <row r="51" spans="1:17" s="74" customFormat="1">
      <c r="A51" s="212"/>
      <c r="B51" s="209"/>
      <c r="C51" s="34" t="s">
        <v>95</v>
      </c>
      <c r="D51" s="52" t="s">
        <v>82</v>
      </c>
      <c r="E51" s="36" t="s">
        <v>51</v>
      </c>
      <c r="F51" s="46">
        <v>3</v>
      </c>
      <c r="G51" s="47"/>
      <c r="H51" s="47"/>
      <c r="I51" s="47"/>
      <c r="J51" s="47" t="s">
        <v>81</v>
      </c>
      <c r="K51" s="47">
        <v>3</v>
      </c>
      <c r="L51" s="47" t="s">
        <v>52</v>
      </c>
      <c r="M51" s="47"/>
      <c r="N51" s="47"/>
      <c r="O51" s="234"/>
      <c r="P51" s="234"/>
      <c r="Q51" s="266"/>
    </row>
    <row r="52" spans="1:17" s="74" customFormat="1" ht="17.25" thickBot="1">
      <c r="A52" s="212"/>
      <c r="B52" s="210"/>
      <c r="C52" s="53" t="s">
        <v>96</v>
      </c>
      <c r="D52" s="54" t="s">
        <v>83</v>
      </c>
      <c r="E52" s="55" t="s">
        <v>51</v>
      </c>
      <c r="F52" s="56">
        <v>3</v>
      </c>
      <c r="G52" s="57"/>
      <c r="H52" s="57"/>
      <c r="I52" s="57"/>
      <c r="J52" s="57"/>
      <c r="K52" s="57"/>
      <c r="L52" s="57">
        <v>3</v>
      </c>
      <c r="M52" s="57"/>
      <c r="N52" s="57"/>
      <c r="O52" s="234"/>
      <c r="P52" s="234"/>
      <c r="Q52" s="269"/>
    </row>
    <row r="53" spans="1:17">
      <c r="A53" s="212"/>
      <c r="B53" s="201" t="s">
        <v>132</v>
      </c>
      <c r="C53" s="99" t="s">
        <v>97</v>
      </c>
      <c r="D53" s="100" t="s">
        <v>98</v>
      </c>
      <c r="E53" s="86" t="s">
        <v>51</v>
      </c>
      <c r="F53" s="128">
        <v>1</v>
      </c>
      <c r="G53" s="136"/>
      <c r="H53" s="136"/>
      <c r="I53" s="136"/>
      <c r="J53" s="136"/>
      <c r="K53" s="129"/>
      <c r="L53" s="129">
        <v>1</v>
      </c>
      <c r="M53" s="129"/>
      <c r="N53" s="129"/>
      <c r="O53" s="234"/>
      <c r="P53" s="248">
        <v>2</v>
      </c>
      <c r="Q53" s="189" t="s">
        <v>111</v>
      </c>
    </row>
    <row r="54" spans="1:17">
      <c r="A54" s="212"/>
      <c r="B54" s="202"/>
      <c r="C54" s="44" t="s">
        <v>99</v>
      </c>
      <c r="D54" s="35" t="s">
        <v>100</v>
      </c>
      <c r="E54" s="36" t="s">
        <v>51</v>
      </c>
      <c r="F54" s="46">
        <v>1</v>
      </c>
      <c r="G54" s="137"/>
      <c r="H54" s="137"/>
      <c r="I54" s="137"/>
      <c r="J54" s="137"/>
      <c r="K54" s="47"/>
      <c r="L54" s="47">
        <v>1</v>
      </c>
      <c r="M54" s="47"/>
      <c r="N54" s="47"/>
      <c r="O54" s="234"/>
      <c r="P54" s="234"/>
      <c r="Q54" s="190"/>
    </row>
    <row r="55" spans="1:17">
      <c r="A55" s="212"/>
      <c r="B55" s="202"/>
      <c r="C55" s="44" t="s">
        <v>101</v>
      </c>
      <c r="D55" s="35">
        <v>16906</v>
      </c>
      <c r="E55" s="36" t="s">
        <v>51</v>
      </c>
      <c r="F55" s="46">
        <v>1</v>
      </c>
      <c r="G55" s="59"/>
      <c r="H55" s="59"/>
      <c r="I55" s="59"/>
      <c r="J55" s="59"/>
      <c r="K55" s="46">
        <v>1</v>
      </c>
      <c r="L55" s="46"/>
      <c r="M55" s="46"/>
      <c r="N55" s="46"/>
      <c r="O55" s="234"/>
      <c r="P55" s="234"/>
      <c r="Q55" s="190"/>
    </row>
    <row r="56" spans="1:17">
      <c r="A56" s="212"/>
      <c r="B56" s="202"/>
      <c r="C56" s="44" t="s">
        <v>102</v>
      </c>
      <c r="D56" s="35" t="s">
        <v>103</v>
      </c>
      <c r="E56" s="36" t="s">
        <v>51</v>
      </c>
      <c r="F56" s="46">
        <v>1</v>
      </c>
      <c r="G56" s="59"/>
      <c r="H56" s="59"/>
      <c r="I56" s="59"/>
      <c r="J56" s="59"/>
      <c r="K56" s="46"/>
      <c r="L56" s="46">
        <v>1</v>
      </c>
      <c r="M56" s="46"/>
      <c r="N56" s="46"/>
      <c r="O56" s="234"/>
      <c r="P56" s="234"/>
      <c r="Q56" s="190"/>
    </row>
    <row r="57" spans="1:17">
      <c r="A57" s="212"/>
      <c r="B57" s="202"/>
      <c r="C57" s="34" t="s">
        <v>104</v>
      </c>
      <c r="D57" s="52" t="s">
        <v>105</v>
      </c>
      <c r="E57" s="36" t="s">
        <v>51</v>
      </c>
      <c r="F57" s="46">
        <v>1</v>
      </c>
      <c r="G57" s="59"/>
      <c r="H57" s="59"/>
      <c r="I57" s="59"/>
      <c r="J57" s="59"/>
      <c r="K57" s="46"/>
      <c r="L57" s="46">
        <v>1</v>
      </c>
      <c r="M57" s="46"/>
      <c r="N57" s="46"/>
      <c r="O57" s="234"/>
      <c r="P57" s="234"/>
      <c r="Q57" s="190"/>
    </row>
    <row r="58" spans="1:17">
      <c r="A58" s="212"/>
      <c r="B58" s="202"/>
      <c r="C58" s="34" t="s">
        <v>106</v>
      </c>
      <c r="D58" s="61">
        <v>10287</v>
      </c>
      <c r="E58" s="36" t="s">
        <v>51</v>
      </c>
      <c r="F58" s="46">
        <v>1</v>
      </c>
      <c r="G58" s="59"/>
      <c r="H58" s="59"/>
      <c r="I58" s="59"/>
      <c r="J58" s="59"/>
      <c r="K58" s="60" t="s">
        <v>52</v>
      </c>
      <c r="L58" s="46"/>
      <c r="M58" s="46">
        <v>1</v>
      </c>
      <c r="N58" s="46"/>
      <c r="O58" s="234"/>
      <c r="P58" s="234"/>
      <c r="Q58" s="190"/>
    </row>
    <row r="59" spans="1:17">
      <c r="A59" s="212"/>
      <c r="B59" s="202"/>
      <c r="C59" s="34" t="s">
        <v>107</v>
      </c>
      <c r="D59" s="52" t="s">
        <v>108</v>
      </c>
      <c r="E59" s="36" t="s">
        <v>51</v>
      </c>
      <c r="F59" s="46">
        <v>1</v>
      </c>
      <c r="G59" s="59"/>
      <c r="H59" s="59"/>
      <c r="I59" s="59"/>
      <c r="J59" s="59"/>
      <c r="K59" s="60"/>
      <c r="L59" s="46" t="s">
        <v>52</v>
      </c>
      <c r="M59" s="46">
        <v>1</v>
      </c>
      <c r="N59" s="46"/>
      <c r="O59" s="234"/>
      <c r="P59" s="234"/>
      <c r="Q59" s="190"/>
    </row>
    <row r="60" spans="1:17" ht="33.6" customHeight="1" thickBot="1">
      <c r="A60" s="212"/>
      <c r="B60" s="202"/>
      <c r="C60" s="37" t="s">
        <v>109</v>
      </c>
      <c r="D60" s="62" t="s">
        <v>110</v>
      </c>
      <c r="E60" s="40" t="s">
        <v>51</v>
      </c>
      <c r="F60" s="63">
        <v>1</v>
      </c>
      <c r="G60" s="64"/>
      <c r="H60" s="64"/>
      <c r="I60" s="64"/>
      <c r="J60" s="64"/>
      <c r="K60" s="65"/>
      <c r="L60" s="63">
        <v>1</v>
      </c>
      <c r="M60" s="63" t="s">
        <v>52</v>
      </c>
      <c r="N60" s="63"/>
      <c r="O60" s="234"/>
      <c r="P60" s="249"/>
      <c r="Q60" s="191"/>
    </row>
    <row r="61" spans="1:17" ht="33.6" customHeight="1" thickTop="1">
      <c r="A61" s="213" t="s">
        <v>144</v>
      </c>
      <c r="B61" s="104" t="s">
        <v>145</v>
      </c>
      <c r="C61" s="139" t="s">
        <v>156</v>
      </c>
      <c r="D61" s="105"/>
      <c r="E61" s="43" t="s">
        <v>146</v>
      </c>
      <c r="F61" s="106"/>
      <c r="G61" s="106"/>
      <c r="H61" s="106"/>
      <c r="I61" s="106"/>
      <c r="J61" s="106"/>
      <c r="K61" s="106"/>
      <c r="L61" s="106"/>
      <c r="M61" s="106"/>
      <c r="N61" s="106"/>
      <c r="O61" s="215">
        <f>SUM(P61:P62)</f>
        <v>23</v>
      </c>
      <c r="P61" s="43">
        <v>18</v>
      </c>
      <c r="Q61" s="246" t="s">
        <v>147</v>
      </c>
    </row>
    <row r="62" spans="1:17" ht="33.6" customHeight="1" thickBot="1">
      <c r="A62" s="214"/>
      <c r="B62" s="107" t="s">
        <v>148</v>
      </c>
      <c r="C62" s="119" t="s">
        <v>153</v>
      </c>
      <c r="D62" s="108"/>
      <c r="E62" s="78" t="s">
        <v>149</v>
      </c>
      <c r="F62" s="109"/>
      <c r="G62" s="109"/>
      <c r="H62" s="109"/>
      <c r="I62" s="109"/>
      <c r="J62" s="109"/>
      <c r="K62" s="109"/>
      <c r="L62" s="109"/>
      <c r="M62" s="109"/>
      <c r="N62" s="109"/>
      <c r="O62" s="216"/>
      <c r="P62" s="78">
        <v>5</v>
      </c>
      <c r="Q62" s="247"/>
    </row>
    <row r="63" spans="1:17" s="1" customFormat="1" ht="39.75" customHeight="1" thickTop="1">
      <c r="A63" s="172" t="s">
        <v>41</v>
      </c>
      <c r="B63" s="192"/>
      <c r="C63" s="178">
        <f>O6</f>
        <v>32</v>
      </c>
      <c r="D63" s="195" t="s">
        <v>42</v>
      </c>
      <c r="E63" s="102" t="s">
        <v>36</v>
      </c>
      <c r="F63" s="103">
        <f>SUM(O17)</f>
        <v>56</v>
      </c>
      <c r="G63" s="197">
        <f>SUM(F63:F64)</f>
        <v>73</v>
      </c>
      <c r="H63" s="198"/>
      <c r="I63" s="172" t="s">
        <v>40</v>
      </c>
      <c r="J63" s="173"/>
      <c r="K63" s="174"/>
      <c r="L63" s="178">
        <f>128-C63-G63</f>
        <v>23</v>
      </c>
      <c r="M63" s="173"/>
      <c r="N63" s="174"/>
      <c r="O63" s="168" t="s">
        <v>44</v>
      </c>
      <c r="P63" s="169"/>
      <c r="Q63" s="203">
        <f>C63+G63+L63</f>
        <v>128</v>
      </c>
    </row>
    <row r="64" spans="1:17" s="1" customFormat="1" ht="39.75" customHeight="1" thickBot="1">
      <c r="A64" s="175"/>
      <c r="B64" s="193"/>
      <c r="C64" s="194"/>
      <c r="D64" s="196"/>
      <c r="E64" s="22" t="s">
        <v>37</v>
      </c>
      <c r="F64" s="25">
        <f>O41</f>
        <v>17</v>
      </c>
      <c r="G64" s="199"/>
      <c r="H64" s="200"/>
      <c r="I64" s="175"/>
      <c r="J64" s="176"/>
      <c r="K64" s="177"/>
      <c r="L64" s="179"/>
      <c r="M64" s="176"/>
      <c r="N64" s="177"/>
      <c r="O64" s="170"/>
      <c r="P64" s="171"/>
      <c r="Q64" s="204"/>
    </row>
    <row r="65" spans="1:17" s="101" customFormat="1" ht="39.6" customHeight="1">
      <c r="A65" s="182" t="s">
        <v>133</v>
      </c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</row>
    <row r="66" spans="1:17" s="1" customFormat="1" hidden="1">
      <c r="A66" s="184" t="s">
        <v>31</v>
      </c>
      <c r="B66" s="185"/>
      <c r="C66" s="185"/>
      <c r="D66" s="23" t="s">
        <v>32</v>
      </c>
      <c r="H66" s="1" t="s">
        <v>35</v>
      </c>
      <c r="P66" s="1" t="s">
        <v>33</v>
      </c>
    </row>
    <row r="67" spans="1:17">
      <c r="D67" s="2"/>
    </row>
    <row r="69" spans="1:17">
      <c r="C69" s="31"/>
      <c r="D69" s="32"/>
    </row>
  </sheetData>
  <mergeCells count="60">
    <mergeCell ref="Q13:Q16"/>
    <mergeCell ref="P6:P9"/>
    <mergeCell ref="O6:O16"/>
    <mergeCell ref="P10:P12"/>
    <mergeCell ref="Q25:Q26"/>
    <mergeCell ref="O17:O40"/>
    <mergeCell ref="P13:P16"/>
    <mergeCell ref="P17:P19"/>
    <mergeCell ref="P20:P27"/>
    <mergeCell ref="Q28:Q40"/>
    <mergeCell ref="A1:Q1"/>
    <mergeCell ref="A3:A4"/>
    <mergeCell ref="B3:B4"/>
    <mergeCell ref="C3:C4"/>
    <mergeCell ref="D3:D4"/>
    <mergeCell ref="K3:L3"/>
    <mergeCell ref="Q3:Q4"/>
    <mergeCell ref="E3:E4"/>
    <mergeCell ref="F3:F4"/>
    <mergeCell ref="G3:H3"/>
    <mergeCell ref="M3:N3"/>
    <mergeCell ref="I3:J3"/>
    <mergeCell ref="O3:O4"/>
    <mergeCell ref="P3:P4"/>
    <mergeCell ref="A5:B5"/>
    <mergeCell ref="B17:B19"/>
    <mergeCell ref="B28:B40"/>
    <mergeCell ref="E25:E26"/>
    <mergeCell ref="F25:F26"/>
    <mergeCell ref="A6:A16"/>
    <mergeCell ref="B6:B9"/>
    <mergeCell ref="B13:B16"/>
    <mergeCell ref="B10:B12"/>
    <mergeCell ref="B20:B27"/>
    <mergeCell ref="A66:C66"/>
    <mergeCell ref="Q41:Q44"/>
    <mergeCell ref="Q53:Q60"/>
    <mergeCell ref="A63:B64"/>
    <mergeCell ref="C63:C64"/>
    <mergeCell ref="D63:D64"/>
    <mergeCell ref="G63:H64"/>
    <mergeCell ref="B53:B60"/>
    <mergeCell ref="Q63:Q64"/>
    <mergeCell ref="B41:B52"/>
    <mergeCell ref="A41:A60"/>
    <mergeCell ref="A61:A62"/>
    <mergeCell ref="O61:O62"/>
    <mergeCell ref="O41:O60"/>
    <mergeCell ref="Q61:Q62"/>
    <mergeCell ref="Q45:Q52"/>
    <mergeCell ref="O63:P64"/>
    <mergeCell ref="I63:K64"/>
    <mergeCell ref="L63:N64"/>
    <mergeCell ref="I25:I26"/>
    <mergeCell ref="A65:Q65"/>
    <mergeCell ref="A17:A40"/>
    <mergeCell ref="P28:P40"/>
    <mergeCell ref="P53:P60"/>
    <mergeCell ref="P41:P44"/>
    <mergeCell ref="P45:P52"/>
  </mergeCells>
  <phoneticPr fontId="13" type="noConversion"/>
  <printOptions horizontalCentered="1"/>
  <pageMargins left="0.19685039370078741" right="0.23622047244094491" top="0.47244094488188981" bottom="0.51181102362204722" header="0.19685039370078741" footer="0.15748031496062992"/>
  <pageSetup paperSize="9" orientation="portrait" r:id="rId1"/>
  <headerFooter alignWithMargins="0">
    <oddHeader>&amp;R第&amp;P頁，共&amp;N頁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必修科目表（學士班）</vt:lpstr>
      <vt:lpstr>'必修科目表（學士班）'!Print_Titles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命題光碟</dc:creator>
  <cp:lastModifiedBy>陳昭純</cp:lastModifiedBy>
  <cp:lastPrinted>2020-06-29T07:50:04Z</cp:lastPrinted>
  <dcterms:created xsi:type="dcterms:W3CDTF">2009-10-06T09:18:26Z</dcterms:created>
  <dcterms:modified xsi:type="dcterms:W3CDTF">2025-09-26T03:43:28Z</dcterms:modified>
</cp:coreProperties>
</file>